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lswim-my.sharepoint.com/personal/scwp-cswp_belswim_be/Documents/Documents/Championnat de Belgique/Championnat 2026-2027/Challenge Fair-Play + Buteurs SL SD/Buteurs SD/"/>
    </mc:Choice>
  </mc:AlternateContent>
  <xr:revisionPtr revIDLastSave="9" documentId="8_{B90EDC1F-A6A0-495E-9CEA-372B6624A5C2}" xr6:coauthVersionLast="47" xr6:coauthVersionMax="47" xr10:uidLastSave="{74F28583-B469-41D6-ABDE-A980B6B8D0C9}"/>
  <bookViews>
    <workbookView xWindow="28680" yWindow="-120" windowWidth="29040" windowHeight="15720" xr2:uid="{2BD0655D-6443-46E1-A1E7-EE1CA81FDE1D}"/>
  </bookViews>
  <sheets>
    <sheet name="Class Général Algemeen Klass." sheetId="1" r:id="rId1"/>
    <sheet name="Class par Klass per Clubs" sheetId="5" r:id="rId2"/>
    <sheet name="KAZSc" sheetId="2" r:id="rId3"/>
    <sheet name="MZV" sheetId="3" r:id="rId4"/>
    <sheet name="KGZV" sheetId="4" r:id="rId5"/>
    <sheet name="KWK" sheetId="6" r:id="rId6"/>
    <sheet name="LAQUA" sheetId="7" r:id="rId7"/>
    <sheet name="CCM" sheetId="8" r:id="rId8"/>
    <sheet name="ROSC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8" i="5" l="1"/>
  <c r="E73" i="1"/>
  <c r="E74" i="1"/>
  <c r="E75" i="1"/>
  <c r="E76" i="1"/>
  <c r="E77" i="1"/>
  <c r="E72" i="1"/>
  <c r="E71" i="1"/>
  <c r="E70" i="1"/>
  <c r="E59" i="1"/>
  <c r="E109" i="1"/>
  <c r="E69" i="1"/>
  <c r="D110" i="1"/>
  <c r="D109" i="1"/>
  <c r="AO21" i="5"/>
  <c r="AO20" i="5"/>
  <c r="AO17" i="5"/>
  <c r="AO22" i="5"/>
  <c r="AO19" i="5"/>
  <c r="AN23" i="5"/>
  <c r="AN22" i="5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AC24" i="5"/>
  <c r="AC23" i="5"/>
  <c r="AC22" i="5"/>
  <c r="AC21" i="5"/>
  <c r="AC20" i="5"/>
  <c r="AC19" i="5"/>
  <c r="AC18" i="5"/>
  <c r="AC17" i="5"/>
  <c r="AC16" i="5"/>
  <c r="AC15" i="5"/>
  <c r="AC14" i="5"/>
  <c r="AC13" i="5"/>
  <c r="AC12" i="5"/>
  <c r="AC11" i="5"/>
  <c r="AC10" i="5"/>
  <c r="AC9" i="5"/>
  <c r="AC8" i="5"/>
  <c r="AC7" i="5"/>
  <c r="AB24" i="5"/>
  <c r="AB23" i="5"/>
  <c r="AB22" i="5"/>
  <c r="AB21" i="5"/>
  <c r="AB20" i="5"/>
  <c r="AB19" i="5"/>
  <c r="AB18" i="5"/>
  <c r="AB17" i="5"/>
  <c r="AB16" i="5"/>
  <c r="AB15" i="5"/>
  <c r="AB14" i="5"/>
  <c r="AB13" i="5"/>
  <c r="AB12" i="5"/>
  <c r="AB11" i="5"/>
  <c r="AB10" i="5"/>
  <c r="AB9" i="5"/>
  <c r="AB8" i="5"/>
  <c r="AB7" i="5"/>
  <c r="E53" i="1"/>
  <c r="E79" i="1"/>
  <c r="E14" i="1"/>
  <c r="E52" i="1"/>
  <c r="E51" i="1"/>
  <c r="E54" i="1"/>
  <c r="W16" i="5"/>
  <c r="W18" i="5"/>
  <c r="W15" i="5"/>
  <c r="W14" i="5"/>
  <c r="W8" i="5"/>
  <c r="W17" i="5"/>
  <c r="V7" i="5"/>
  <c r="AK3" i="6"/>
  <c r="W11" i="5" s="1"/>
  <c r="AJ21" i="6"/>
  <c r="AJ5" i="6"/>
  <c r="D17" i="1" s="1"/>
  <c r="AJ6" i="6"/>
  <c r="D54" i="1" s="1"/>
  <c r="AJ7" i="6"/>
  <c r="D9" i="1" s="1"/>
  <c r="AJ8" i="6"/>
  <c r="D10" i="1" s="1"/>
  <c r="AJ9" i="6"/>
  <c r="V14" i="5" s="1"/>
  <c r="AJ10" i="6"/>
  <c r="V15" i="5" s="1"/>
  <c r="AJ11" i="6"/>
  <c r="V9" i="5" s="1"/>
  <c r="AJ12" i="6"/>
  <c r="D79" i="1" s="1"/>
  <c r="AJ13" i="6"/>
  <c r="V16" i="5" s="1"/>
  <c r="AJ14" i="6"/>
  <c r="V12" i="5" s="1"/>
  <c r="AJ15" i="6"/>
  <c r="AJ16" i="6"/>
  <c r="AJ17" i="6"/>
  <c r="AJ18" i="6"/>
  <c r="AJ19" i="6"/>
  <c r="AJ20" i="6"/>
  <c r="AJ4" i="6"/>
  <c r="D38" i="1" s="1"/>
  <c r="AJ3" i="6"/>
  <c r="D32" i="1" s="1"/>
  <c r="Q20" i="5"/>
  <c r="Q19" i="5"/>
  <c r="Q18" i="5"/>
  <c r="Q17" i="5"/>
  <c r="Q16" i="5"/>
  <c r="Q15" i="5"/>
  <c r="E55" i="1"/>
  <c r="E56" i="1"/>
  <c r="E87" i="1"/>
  <c r="E78" i="1"/>
  <c r="D87" i="1"/>
  <c r="K16" i="5"/>
  <c r="K17" i="5"/>
  <c r="K19" i="5"/>
  <c r="K18" i="5"/>
  <c r="J19" i="5"/>
  <c r="E68" i="1"/>
  <c r="E86" i="1"/>
  <c r="E67" i="1"/>
  <c r="E85" i="1"/>
  <c r="E66" i="1"/>
  <c r="E65" i="1"/>
  <c r="E84" i="1"/>
  <c r="E83" i="1"/>
  <c r="E64" i="1"/>
  <c r="D86" i="1"/>
  <c r="D85" i="1"/>
  <c r="D84" i="1"/>
  <c r="D83" i="1"/>
  <c r="E18" i="5"/>
  <c r="E22" i="5"/>
  <c r="E17" i="5"/>
  <c r="E21" i="5"/>
  <c r="E16" i="5"/>
  <c r="E15" i="5"/>
  <c r="E20" i="5"/>
  <c r="E19" i="5"/>
  <c r="E14" i="5"/>
  <c r="D22" i="5"/>
  <c r="D21" i="5"/>
  <c r="D20" i="5"/>
  <c r="D19" i="5"/>
  <c r="AK5" i="9"/>
  <c r="E50" i="1" s="1"/>
  <c r="AK6" i="9"/>
  <c r="AO16" i="5" s="1"/>
  <c r="AK7" i="9"/>
  <c r="AO11" i="5" s="1"/>
  <c r="AK8" i="9"/>
  <c r="E12" i="1" s="1"/>
  <c r="AK9" i="9"/>
  <c r="E8" i="1" s="1"/>
  <c r="AK10" i="9"/>
  <c r="E58" i="1" s="1"/>
  <c r="AK11" i="9"/>
  <c r="AO23" i="5" s="1"/>
  <c r="AK12" i="9"/>
  <c r="AO18" i="5" s="1"/>
  <c r="AK13" i="9"/>
  <c r="AO13" i="5" s="1"/>
  <c r="AK14" i="9"/>
  <c r="AO14" i="5" s="1"/>
  <c r="AK15" i="9"/>
  <c r="AO9" i="5" s="1"/>
  <c r="AK16" i="9"/>
  <c r="AO10" i="5" s="1"/>
  <c r="AK17" i="9"/>
  <c r="AO12" i="5" s="1"/>
  <c r="AK18" i="9"/>
  <c r="AK19" i="9"/>
  <c r="AK4" i="9"/>
  <c r="AJ14" i="7"/>
  <c r="AK14" i="7"/>
  <c r="AK21" i="6"/>
  <c r="AK5" i="6"/>
  <c r="W10" i="5" s="1"/>
  <c r="AK6" i="6"/>
  <c r="AK7" i="6"/>
  <c r="E9" i="1" s="1"/>
  <c r="AK8" i="6"/>
  <c r="E10" i="1" s="1"/>
  <c r="AK9" i="6"/>
  <c r="AK10" i="6"/>
  <c r="AK11" i="6"/>
  <c r="W9" i="5" s="1"/>
  <c r="AK12" i="6"/>
  <c r="AK13" i="6"/>
  <c r="AK14" i="6"/>
  <c r="W12" i="5" s="1"/>
  <c r="AK15" i="6"/>
  <c r="AK16" i="6"/>
  <c r="AK17" i="6"/>
  <c r="AK18" i="6"/>
  <c r="AK19" i="6"/>
  <c r="AK20" i="6"/>
  <c r="AK4" i="6"/>
  <c r="W13" i="5" s="1"/>
  <c r="X22" i="6"/>
  <c r="Y22" i="6"/>
  <c r="AJ15" i="8"/>
  <c r="D81" i="1" s="1"/>
  <c r="AK15" i="8"/>
  <c r="E81" i="1" s="1"/>
  <c r="AJ6" i="3"/>
  <c r="D78" i="1" s="1"/>
  <c r="AK6" i="3"/>
  <c r="AO7" i="5" l="1"/>
  <c r="E30" i="1"/>
  <c r="E35" i="1"/>
  <c r="E57" i="1"/>
  <c r="E110" i="1"/>
  <c r="AO15" i="5"/>
  <c r="J18" i="5"/>
  <c r="E38" i="1"/>
  <c r="V11" i="5"/>
  <c r="V10" i="5"/>
  <c r="V18" i="5"/>
  <c r="AH17" i="5"/>
  <c r="AI17" i="5"/>
  <c r="E32" i="1"/>
  <c r="E17" i="1"/>
  <c r="V13" i="5"/>
  <c r="D14" i="1"/>
  <c r="V17" i="5"/>
  <c r="D51" i="1"/>
  <c r="W7" i="5"/>
  <c r="V8" i="5"/>
  <c r="D53" i="1"/>
  <c r="D52" i="1"/>
  <c r="E23" i="1"/>
  <c r="E41" i="1"/>
  <c r="E28" i="1"/>
  <c r="AO8" i="5"/>
  <c r="E22" i="1"/>
  <c r="AJ10" i="4"/>
  <c r="AK10" i="4"/>
  <c r="AJ11" i="4"/>
  <c r="AK11" i="4"/>
  <c r="AJ7" i="4"/>
  <c r="AK7" i="4"/>
  <c r="AJ17" i="3"/>
  <c r="AK17" i="3"/>
  <c r="AK11" i="7"/>
  <c r="AJ4" i="7"/>
  <c r="AK4" i="7"/>
  <c r="AJ17" i="9"/>
  <c r="AJ6" i="9"/>
  <c r="AJ7" i="9"/>
  <c r="AJ8" i="9"/>
  <c r="AK3" i="9"/>
  <c r="AJ3" i="9"/>
  <c r="AB20" i="9"/>
  <c r="AC20" i="9"/>
  <c r="AJ4" i="8"/>
  <c r="AK4" i="8"/>
  <c r="AJ5" i="8"/>
  <c r="AK5" i="8"/>
  <c r="AJ6" i="8"/>
  <c r="AK6" i="8"/>
  <c r="AJ7" i="8"/>
  <c r="AK7" i="8"/>
  <c r="AJ8" i="8"/>
  <c r="AK8" i="8"/>
  <c r="AJ9" i="8"/>
  <c r="AK9" i="8"/>
  <c r="AJ10" i="8"/>
  <c r="AK10" i="8"/>
  <c r="AJ11" i="8"/>
  <c r="AK11" i="8"/>
  <c r="AJ12" i="8"/>
  <c r="AK12" i="8"/>
  <c r="AJ13" i="8"/>
  <c r="AK13" i="8"/>
  <c r="AJ14" i="8"/>
  <c r="AK14" i="8"/>
  <c r="AJ16" i="8"/>
  <c r="AH11" i="5" s="1"/>
  <c r="AK16" i="8"/>
  <c r="AI11" i="5" s="1"/>
  <c r="AJ17" i="8"/>
  <c r="AH18" i="5" s="1"/>
  <c r="AK17" i="8"/>
  <c r="AJ18" i="8"/>
  <c r="AK18" i="8"/>
  <c r="AJ19" i="8"/>
  <c r="AK19" i="8"/>
  <c r="AK3" i="8"/>
  <c r="AJ3" i="8"/>
  <c r="AD20" i="8"/>
  <c r="AE20" i="8"/>
  <c r="AK3" i="7"/>
  <c r="AJ3" i="7"/>
  <c r="AJ11" i="7"/>
  <c r="AD22" i="6"/>
  <c r="AE22" i="6"/>
  <c r="AB22" i="6"/>
  <c r="AC22" i="6"/>
  <c r="AJ11" i="3"/>
  <c r="AK11" i="3"/>
  <c r="AK3" i="3"/>
  <c r="AJ3" i="3"/>
  <c r="AJ4" i="2"/>
  <c r="AJ5" i="2"/>
  <c r="AJ6" i="2"/>
  <c r="AJ7" i="2"/>
  <c r="AJ8" i="2"/>
  <c r="AJ9" i="2"/>
  <c r="AJ10" i="2"/>
  <c r="AJ11" i="2"/>
  <c r="AJ12" i="2"/>
  <c r="AJ13" i="2"/>
  <c r="AJ14" i="2"/>
  <c r="AJ15" i="2"/>
  <c r="AJ16" i="2"/>
  <c r="AJ17" i="2"/>
  <c r="AJ18" i="2"/>
  <c r="AJ19" i="2"/>
  <c r="AJ3" i="2"/>
  <c r="AK9" i="2"/>
  <c r="AK10" i="2"/>
  <c r="AK11" i="2"/>
  <c r="AK12" i="2"/>
  <c r="AJ18" i="3"/>
  <c r="AK18" i="3"/>
  <c r="AJ4" i="9"/>
  <c r="AJ5" i="9"/>
  <c r="AJ9" i="9"/>
  <c r="AJ10" i="9"/>
  <c r="AJ11" i="9"/>
  <c r="AJ12" i="9"/>
  <c r="AJ13" i="9"/>
  <c r="AJ14" i="9"/>
  <c r="AJ15" i="9"/>
  <c r="AJ16" i="9"/>
  <c r="AJ18" i="9"/>
  <c r="AJ19" i="9"/>
  <c r="AI20" i="9"/>
  <c r="AH20" i="9"/>
  <c r="AG20" i="9"/>
  <c r="AF20" i="9"/>
  <c r="AI20" i="8"/>
  <c r="AH20" i="8"/>
  <c r="AG20" i="8"/>
  <c r="AF20" i="8"/>
  <c r="AI22" i="6"/>
  <c r="AH22" i="6"/>
  <c r="AG22" i="6"/>
  <c r="AF22" i="6"/>
  <c r="AG24" i="4"/>
  <c r="AF24" i="4"/>
  <c r="AE24" i="4"/>
  <c r="AD24" i="4"/>
  <c r="AJ4" i="4"/>
  <c r="AK4" i="4"/>
  <c r="AJ5" i="4"/>
  <c r="AK5" i="4"/>
  <c r="AJ6" i="4"/>
  <c r="AK6" i="4"/>
  <c r="AJ8" i="4"/>
  <c r="AK8" i="4"/>
  <c r="AJ9" i="4"/>
  <c r="AK9" i="4"/>
  <c r="AJ12" i="4"/>
  <c r="AK12" i="4"/>
  <c r="AJ13" i="4"/>
  <c r="AK13" i="4"/>
  <c r="AJ14" i="4"/>
  <c r="AK14" i="4"/>
  <c r="AJ15" i="4"/>
  <c r="AK15" i="4"/>
  <c r="AJ16" i="4"/>
  <c r="AK16" i="4"/>
  <c r="AJ17" i="4"/>
  <c r="AK17" i="4"/>
  <c r="AJ18" i="4"/>
  <c r="AK18" i="4"/>
  <c r="AJ19" i="4"/>
  <c r="AK19" i="4"/>
  <c r="AJ20" i="4"/>
  <c r="AK20" i="4"/>
  <c r="AJ21" i="4"/>
  <c r="AK21" i="4"/>
  <c r="AJ22" i="4"/>
  <c r="AK22" i="4"/>
  <c r="AJ23" i="4"/>
  <c r="AK23" i="4"/>
  <c r="AK3" i="4"/>
  <c r="AJ3" i="4"/>
  <c r="AI24" i="4"/>
  <c r="AH24" i="4"/>
  <c r="AI20" i="3"/>
  <c r="AH20" i="3"/>
  <c r="AG20" i="3"/>
  <c r="AF20" i="3"/>
  <c r="AE20" i="3"/>
  <c r="AD20" i="3"/>
  <c r="AJ4" i="3"/>
  <c r="AK4" i="3"/>
  <c r="AJ5" i="3"/>
  <c r="AK5" i="3"/>
  <c r="AJ7" i="3"/>
  <c r="AK7" i="3"/>
  <c r="AJ8" i="3"/>
  <c r="AK8" i="3"/>
  <c r="AJ9" i="3"/>
  <c r="AK9" i="3"/>
  <c r="AJ10" i="3"/>
  <c r="AK10" i="3"/>
  <c r="AJ12" i="3"/>
  <c r="AK12" i="3"/>
  <c r="AJ13" i="3"/>
  <c r="AK13" i="3"/>
  <c r="AJ14" i="3"/>
  <c r="AK14" i="3"/>
  <c r="AJ15" i="3"/>
  <c r="AK15" i="3"/>
  <c r="AJ16" i="3"/>
  <c r="AK16" i="3"/>
  <c r="AJ19" i="3"/>
  <c r="AK19" i="3"/>
  <c r="AJ13" i="7"/>
  <c r="AI23" i="7"/>
  <c r="AH23" i="7"/>
  <c r="AG23" i="7"/>
  <c r="AF23" i="7"/>
  <c r="AE23" i="7"/>
  <c r="AD23" i="7"/>
  <c r="AI20" i="2"/>
  <c r="AH20" i="2"/>
  <c r="AG20" i="2"/>
  <c r="AF20" i="2"/>
  <c r="AE20" i="2"/>
  <c r="AD20" i="2"/>
  <c r="AJ5" i="7"/>
  <c r="AK5" i="7"/>
  <c r="AJ6" i="7"/>
  <c r="AK6" i="7"/>
  <c r="AJ7" i="7"/>
  <c r="AK7" i="7"/>
  <c r="AJ8" i="7"/>
  <c r="AK8" i="7"/>
  <c r="AJ9" i="7"/>
  <c r="AK9" i="7"/>
  <c r="AJ10" i="7"/>
  <c r="AK10" i="7"/>
  <c r="AJ12" i="7"/>
  <c r="AK12" i="7"/>
  <c r="AK13" i="7"/>
  <c r="AJ15" i="7"/>
  <c r="AK15" i="7"/>
  <c r="AJ16" i="7"/>
  <c r="AK16" i="7"/>
  <c r="AJ17" i="7"/>
  <c r="AK17" i="7"/>
  <c r="AJ18" i="7"/>
  <c r="AK18" i="7"/>
  <c r="AJ19" i="7"/>
  <c r="AK19" i="7"/>
  <c r="AJ20" i="7"/>
  <c r="AK20" i="7"/>
  <c r="AJ21" i="7"/>
  <c r="AK21" i="7"/>
  <c r="AJ22" i="7"/>
  <c r="AK22" i="7"/>
  <c r="AK5" i="2"/>
  <c r="AK6" i="2"/>
  <c r="AK7" i="2"/>
  <c r="AK8" i="2"/>
  <c r="AK13" i="2"/>
  <c r="AK14" i="2"/>
  <c r="AK15" i="2"/>
  <c r="AK16" i="2"/>
  <c r="AK17" i="2"/>
  <c r="AK18" i="2"/>
  <c r="AK19" i="2"/>
  <c r="AK4" i="2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Z20" i="9"/>
  <c r="AA20" i="9"/>
  <c r="AD20" i="9"/>
  <c r="AE20" i="9"/>
  <c r="G20" i="9"/>
  <c r="F20" i="9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AC20" i="8"/>
  <c r="G20" i="8"/>
  <c r="F20" i="8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U23" i="7"/>
  <c r="V23" i="7"/>
  <c r="W23" i="7"/>
  <c r="X23" i="7"/>
  <c r="Y23" i="7"/>
  <c r="Z23" i="7"/>
  <c r="AA23" i="7"/>
  <c r="AB23" i="7"/>
  <c r="AC23" i="7"/>
  <c r="G23" i="7"/>
  <c r="F23" i="7"/>
  <c r="H22" i="6"/>
  <c r="I22" i="6"/>
  <c r="J22" i="6"/>
  <c r="K22" i="6"/>
  <c r="L22" i="6"/>
  <c r="M22" i="6"/>
  <c r="N22" i="6"/>
  <c r="O22" i="6"/>
  <c r="P22" i="6"/>
  <c r="Q22" i="6"/>
  <c r="R22" i="6"/>
  <c r="S22" i="6"/>
  <c r="T22" i="6"/>
  <c r="U22" i="6"/>
  <c r="V22" i="6"/>
  <c r="W22" i="6"/>
  <c r="Z22" i="6"/>
  <c r="AA22" i="6"/>
  <c r="G22" i="6"/>
  <c r="F22" i="6"/>
  <c r="AK3" i="2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G20" i="3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G20" i="2"/>
  <c r="F20" i="2"/>
  <c r="F20" i="3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D30" i="1" l="1"/>
  <c r="AN12" i="5"/>
  <c r="AN15" i="5"/>
  <c r="D50" i="1"/>
  <c r="K11" i="5"/>
  <c r="E20" i="1"/>
  <c r="K15" i="5"/>
  <c r="E39" i="1"/>
  <c r="K13" i="5"/>
  <c r="E27" i="1"/>
  <c r="K8" i="5"/>
  <c r="E11" i="1"/>
  <c r="K10" i="5"/>
  <c r="E16" i="1"/>
  <c r="E21" i="1"/>
  <c r="K12" i="5"/>
  <c r="E7" i="1"/>
  <c r="K7" i="5"/>
  <c r="E49" i="1"/>
  <c r="AI14" i="5"/>
  <c r="E62" i="1"/>
  <c r="D49" i="1"/>
  <c r="D62" i="1"/>
  <c r="AH14" i="5"/>
  <c r="E61" i="1"/>
  <c r="AI13" i="5"/>
  <c r="AI21" i="5"/>
  <c r="E108" i="1"/>
  <c r="AH21" i="5"/>
  <c r="D108" i="1"/>
  <c r="AI7" i="5"/>
  <c r="E29" i="1"/>
  <c r="AI9" i="5"/>
  <c r="E34" i="1"/>
  <c r="E40" i="1"/>
  <c r="AI10" i="5"/>
  <c r="AH9" i="5"/>
  <c r="D34" i="1"/>
  <c r="D29" i="1"/>
  <c r="AH7" i="5"/>
  <c r="E63" i="1"/>
  <c r="AI15" i="5"/>
  <c r="E80" i="1"/>
  <c r="AI16" i="5"/>
  <c r="AH15" i="5"/>
  <c r="D63" i="1"/>
  <c r="D80" i="1"/>
  <c r="AH16" i="5"/>
  <c r="E107" i="1"/>
  <c r="AI20" i="5"/>
  <c r="E60" i="1"/>
  <c r="AI12" i="5"/>
  <c r="AH20" i="5"/>
  <c r="D107" i="1"/>
  <c r="AH12" i="5"/>
  <c r="D60" i="1"/>
  <c r="E82" i="1"/>
  <c r="AI19" i="5"/>
  <c r="E106" i="1"/>
  <c r="E33" i="1"/>
  <c r="AI8" i="5"/>
  <c r="D82" i="1"/>
  <c r="AH19" i="5"/>
  <c r="D106" i="1"/>
  <c r="D33" i="1"/>
  <c r="AH8" i="5"/>
  <c r="D40" i="1"/>
  <c r="AH10" i="5"/>
  <c r="AH13" i="5"/>
  <c r="D61" i="1"/>
  <c r="E37" i="1"/>
  <c r="Q10" i="5"/>
  <c r="Q12" i="5"/>
  <c r="E46" i="1"/>
  <c r="E26" i="1"/>
  <c r="Q9" i="5"/>
  <c r="E48" i="1"/>
  <c r="Q14" i="5"/>
  <c r="E19" i="1"/>
  <c r="Q7" i="5"/>
  <c r="Q8" i="5"/>
  <c r="E25" i="1"/>
  <c r="E47" i="1"/>
  <c r="Q13" i="5"/>
  <c r="E45" i="1"/>
  <c r="Q11" i="5"/>
  <c r="D76" i="1"/>
  <c r="P19" i="5"/>
  <c r="D72" i="1"/>
  <c r="P15" i="5"/>
  <c r="P10" i="5"/>
  <c r="D37" i="1"/>
  <c r="P12" i="5"/>
  <c r="D46" i="1"/>
  <c r="D75" i="1"/>
  <c r="P18" i="5"/>
  <c r="P9" i="5"/>
  <c r="D26" i="1"/>
  <c r="D48" i="1"/>
  <c r="P14" i="5"/>
  <c r="D19" i="1"/>
  <c r="P7" i="5"/>
  <c r="D25" i="1"/>
  <c r="P8" i="5"/>
  <c r="P13" i="5"/>
  <c r="D47" i="1"/>
  <c r="P20" i="5"/>
  <c r="D77" i="1"/>
  <c r="D45" i="1"/>
  <c r="P11" i="5"/>
  <c r="D73" i="1"/>
  <c r="P16" i="5"/>
  <c r="D74" i="1"/>
  <c r="P17" i="5"/>
  <c r="E44" i="1"/>
  <c r="E13" i="5"/>
  <c r="E43" i="1"/>
  <c r="E12" i="5"/>
  <c r="E7" i="5"/>
  <c r="E15" i="1"/>
  <c r="E11" i="5"/>
  <c r="E42" i="1"/>
  <c r="E10" i="5"/>
  <c r="E36" i="1"/>
  <c r="E8" i="5"/>
  <c r="E18" i="1"/>
  <c r="E9" i="5"/>
  <c r="E24" i="1"/>
  <c r="D15" i="5"/>
  <c r="D65" i="1"/>
  <c r="D13" i="5"/>
  <c r="D44" i="1"/>
  <c r="D12" i="5"/>
  <c r="D43" i="1"/>
  <c r="D15" i="1"/>
  <c r="D7" i="5"/>
  <c r="D42" i="1"/>
  <c r="D11" i="5"/>
  <c r="D10" i="5"/>
  <c r="D36" i="1"/>
  <c r="D66" i="1"/>
  <c r="D16" i="5"/>
  <c r="D14" i="5"/>
  <c r="D64" i="1"/>
  <c r="D18" i="5"/>
  <c r="D68" i="1"/>
  <c r="D18" i="1"/>
  <c r="D8" i="5"/>
  <c r="D24" i="1"/>
  <c r="D9" i="5"/>
  <c r="D17" i="5"/>
  <c r="D67" i="1"/>
  <c r="K14" i="5"/>
  <c r="E31" i="1"/>
  <c r="E13" i="1"/>
  <c r="K9" i="5"/>
  <c r="J12" i="5"/>
  <c r="D21" i="1"/>
  <c r="J8" i="5"/>
  <c r="D11" i="1"/>
  <c r="J14" i="5"/>
  <c r="D31" i="1"/>
  <c r="D39" i="1"/>
  <c r="J15" i="5"/>
  <c r="J13" i="5"/>
  <c r="D27" i="1"/>
  <c r="D56" i="1"/>
  <c r="J17" i="5"/>
  <c r="J11" i="5"/>
  <c r="D20" i="1"/>
  <c r="D13" i="1"/>
  <c r="J9" i="5"/>
  <c r="D7" i="1"/>
  <c r="J7" i="5"/>
  <c r="J10" i="5"/>
  <c r="D16" i="1"/>
  <c r="D55" i="1"/>
  <c r="J16" i="5"/>
  <c r="AN7" i="5"/>
  <c r="D8" i="1"/>
  <c r="AN16" i="5"/>
  <c r="D57" i="1"/>
  <c r="AN14" i="5"/>
  <c r="D41" i="1"/>
  <c r="AN11" i="5"/>
  <c r="D28" i="1"/>
  <c r="D59" i="1"/>
  <c r="AN18" i="5"/>
  <c r="D71" i="1"/>
  <c r="AN21" i="5"/>
  <c r="D70" i="1"/>
  <c r="AN20" i="5"/>
  <c r="AN8" i="5"/>
  <c r="D12" i="1"/>
  <c r="AN9" i="5"/>
  <c r="D22" i="1"/>
  <c r="AN10" i="5"/>
  <c r="D23" i="1"/>
  <c r="AN19" i="5"/>
  <c r="D69" i="1"/>
  <c r="AN13" i="5"/>
  <c r="D35" i="1"/>
  <c r="AN17" i="5"/>
  <c r="D58" i="1"/>
  <c r="AK20" i="3"/>
  <c r="AK20" i="8"/>
  <c r="AK20" i="9"/>
  <c r="AK22" i="6"/>
  <c r="AK20" i="2"/>
  <c r="AK23" i="7"/>
  <c r="AK24" i="4"/>
</calcChain>
</file>

<file path=xl/sharedStrings.xml><?xml version="1.0" encoding="utf-8"?>
<sst xmlns="http://schemas.openxmlformats.org/spreadsheetml/2006/main" count="985" uniqueCount="280">
  <si>
    <t>AZSC/21285/08</t>
  </si>
  <si>
    <t>Cloetens, Maud</t>
  </si>
  <si>
    <t>AZSC/21258/09</t>
  </si>
  <si>
    <t>Dams, Geike</t>
  </si>
  <si>
    <t>AZSC/21220/09</t>
  </si>
  <si>
    <t>Frantsuk, Emilia</t>
  </si>
  <si>
    <t>AZSC/21428/79</t>
  </si>
  <si>
    <t>Heyrman, Corinne</t>
  </si>
  <si>
    <t>AZSC/21363/09</t>
  </si>
  <si>
    <t>Lah, Yelena</t>
  </si>
  <si>
    <t>Pauwels, Mayenne</t>
  </si>
  <si>
    <t>AZSC/21513/97</t>
  </si>
  <si>
    <t>AZSC/21268/09</t>
  </si>
  <si>
    <t>Scheerlinck, Merel</t>
  </si>
  <si>
    <t>AZSC/21371/09</t>
  </si>
  <si>
    <t>van Lieshout, Iris</t>
  </si>
  <si>
    <t>AZSC/21370/88</t>
  </si>
  <si>
    <t>Van Petegem, Sammy</t>
  </si>
  <si>
    <t>Van Sprundel, Katrien</t>
  </si>
  <si>
    <t>AZSC/21504/92</t>
  </si>
  <si>
    <t>MZV/21001/00</t>
  </si>
  <si>
    <t>De Tollenaere, Flore</t>
  </si>
  <si>
    <t>MZV/20607/00</t>
  </si>
  <si>
    <t>De Wispelaere, Linde</t>
  </si>
  <si>
    <t>MZV/20557/92</t>
  </si>
  <si>
    <t>Fiers, Lien</t>
  </si>
  <si>
    <t>MZV/21065/09</t>
  </si>
  <si>
    <t>Grijp, Lena</t>
  </si>
  <si>
    <t>MZV/21072/08</t>
  </si>
  <si>
    <t>Hellebuyck, Merel</t>
  </si>
  <si>
    <t>MZV/21074/10</t>
  </si>
  <si>
    <t>Sergeant, Karen</t>
  </si>
  <si>
    <t>MZV/21007/04</t>
  </si>
  <si>
    <t>Van Daele, Elise</t>
  </si>
  <si>
    <t>MZV/21091/07</t>
  </si>
  <si>
    <t>Van Hautte, Mette</t>
  </si>
  <si>
    <t>MZV/21057/01</t>
  </si>
  <si>
    <t>Vandelanotte, Nele</t>
  </si>
  <si>
    <t>De Caluwé, Sam</t>
  </si>
  <si>
    <t>Delcloo, Hanne</t>
  </si>
  <si>
    <t>KWK/21095/00</t>
  </si>
  <si>
    <t>Carlu, Axelle</t>
  </si>
  <si>
    <t>KWK/21225/11</t>
  </si>
  <si>
    <t>Christiaens, Marjolijn</t>
  </si>
  <si>
    <t>KWK/21179/10</t>
  </si>
  <si>
    <t>Desmet, Lena</t>
  </si>
  <si>
    <t>KWK/21101/08</t>
  </si>
  <si>
    <t>Mattelaer, Manon</t>
  </si>
  <si>
    <t>KWK/20042/98</t>
  </si>
  <si>
    <t>Nel, Sarah</t>
  </si>
  <si>
    <t>KWK/21083/05</t>
  </si>
  <si>
    <t>Stockman, Fien</t>
  </si>
  <si>
    <t>KWK/21145/08</t>
  </si>
  <si>
    <t>Stockman, Saar</t>
  </si>
  <si>
    <t>KWK/21203/11</t>
  </si>
  <si>
    <t>Van Royen, Torah</t>
  </si>
  <si>
    <t>KWK/21228/82</t>
  </si>
  <si>
    <t>Verriest, Sofie</t>
  </si>
  <si>
    <t>KWK/21229/83</t>
  </si>
  <si>
    <t>Vervaecke, Joke</t>
  </si>
  <si>
    <t>LAQUA/21015/02</t>
  </si>
  <si>
    <t>Cauwenberg, Lotte</t>
  </si>
  <si>
    <t>LAQUA/20407/97</t>
  </si>
  <si>
    <t>Claes, Irene</t>
  </si>
  <si>
    <t>LAQUA/20250/91</t>
  </si>
  <si>
    <t>Claes, Lien</t>
  </si>
  <si>
    <t>Delaere, Leene</t>
  </si>
  <si>
    <t>LAQUA/20295/99</t>
  </si>
  <si>
    <t>Delport, Lotte</t>
  </si>
  <si>
    <t>LAQUA/20359/01</t>
  </si>
  <si>
    <t>Delport, Hanne</t>
  </si>
  <si>
    <t>LAQUA/21408/94</t>
  </si>
  <si>
    <t>Dierckx, Emma</t>
  </si>
  <si>
    <t>LAQUA/21327/06</t>
  </si>
  <si>
    <t>Gillard, Elena</t>
  </si>
  <si>
    <t>LAQUA/21470/99</t>
  </si>
  <si>
    <t>Haegemans, Fin</t>
  </si>
  <si>
    <t>LAQUA/20273/98</t>
  </si>
  <si>
    <t>Luts, Hannah</t>
  </si>
  <si>
    <t>LAQUA/21625/10</t>
  </si>
  <si>
    <t>Marivoet, Sofie</t>
  </si>
  <si>
    <t>LAQUA/21368/09</t>
  </si>
  <si>
    <t>Sterck, Julia</t>
  </si>
  <si>
    <t>LAQUA/21607/08</t>
  </si>
  <si>
    <t>Tijskens, Marie</t>
  </si>
  <si>
    <t>Van Gorp, Lies</t>
  </si>
  <si>
    <t>LAQUA/21244/07</t>
  </si>
  <si>
    <t>Vankeerberghen, Tessa</t>
  </si>
  <si>
    <t>M</t>
  </si>
  <si>
    <t>W</t>
  </si>
  <si>
    <t>G</t>
  </si>
  <si>
    <t>R Oostend SC</t>
  </si>
  <si>
    <t>Total M</t>
  </si>
  <si>
    <t>Total G</t>
  </si>
  <si>
    <t>Totaal W</t>
  </si>
  <si>
    <t>CC Mons</t>
  </si>
  <si>
    <t>Leuven Aqua</t>
  </si>
  <si>
    <t>Kortrijk WK</t>
  </si>
  <si>
    <t>K Gentse ZV</t>
  </si>
  <si>
    <t>MZV Eeklo</t>
  </si>
  <si>
    <t>K Antwerpen ZSc</t>
  </si>
  <si>
    <t>KAZSc</t>
  </si>
  <si>
    <t>MZV</t>
  </si>
  <si>
    <t>KGZV</t>
  </si>
  <si>
    <t>KWK</t>
  </si>
  <si>
    <t>LAQUA</t>
  </si>
  <si>
    <t>Total M. J.
Totaal G. W.</t>
  </si>
  <si>
    <t>Total Goals
Totaal Goals</t>
  </si>
  <si>
    <t>MZV/21108/12</t>
  </si>
  <si>
    <t>Windels, Laura</t>
  </si>
  <si>
    <t>AZSC/21539/03</t>
  </si>
  <si>
    <t>AZSC/21529/09</t>
  </si>
  <si>
    <t>AZSC/21308/11</t>
  </si>
  <si>
    <t>Frattaruolo Duka, Laura</t>
  </si>
  <si>
    <t>AZSC/21353/12</t>
  </si>
  <si>
    <t>Shelest, Marie</t>
  </si>
  <si>
    <t>AZSC/21354/12</t>
  </si>
  <si>
    <t>Van Hoey, Sterre</t>
  </si>
  <si>
    <t>MZV/21100/11</t>
  </si>
  <si>
    <t>De Pauw, Emilia</t>
  </si>
  <si>
    <t>MZV/21075/92</t>
  </si>
  <si>
    <t>Nobels, Valerie</t>
  </si>
  <si>
    <t>PO 3</t>
  </si>
  <si>
    <t>LAQUA/21714/99</t>
  </si>
  <si>
    <t>Aranyi, Réka</t>
  </si>
  <si>
    <t>CCM/015226/96</t>
  </si>
  <si>
    <t>CACI, Alessia</t>
  </si>
  <si>
    <t>CCM/006344/06</t>
  </si>
  <si>
    <t>CCM/008798/08</t>
  </si>
  <si>
    <t>GATTI, Léa</t>
  </si>
  <si>
    <t>CCM/014260/90</t>
  </si>
  <si>
    <t>Konarski, Carline</t>
  </si>
  <si>
    <t>CCM/011225/11</t>
  </si>
  <si>
    <t>Kunzi, Lucie</t>
  </si>
  <si>
    <t>ENLWP/008793/09</t>
  </si>
  <si>
    <t>MARECHAL, ELOISE</t>
  </si>
  <si>
    <t>CCM/015059/92</t>
  </si>
  <si>
    <t>SARNO, Tara</t>
  </si>
  <si>
    <t>CCM/012390/92</t>
  </si>
  <si>
    <t>VAN DEN NOORTGATE, Gael</t>
  </si>
  <si>
    <t>CCM</t>
  </si>
  <si>
    <t>Devos, Elize</t>
  </si>
  <si>
    <t>Apers, Victoire</t>
  </si>
  <si>
    <t>MZV/21109/12</t>
  </si>
  <si>
    <t>Waelkens, Maily</t>
  </si>
  <si>
    <t>LAQUA/21721/05</t>
  </si>
  <si>
    <t>Goyens, Malou</t>
  </si>
  <si>
    <t>LAQUA/21720/10</t>
  </si>
  <si>
    <t>KWK/21291/06</t>
  </si>
  <si>
    <t>AZSC/21216/98</t>
  </si>
  <si>
    <t>Van De Poel, Katleen</t>
  </si>
  <si>
    <t>462 - 19-09-2026</t>
  </si>
  <si>
    <t>463 - 26-09-2026</t>
  </si>
  <si>
    <t>470 - 17-10-2026</t>
  </si>
  <si>
    <t>473 - 07-11-2026</t>
  </si>
  <si>
    <t>474 - 14-11-2026</t>
  </si>
  <si>
    <t>478 - 22-11-2026</t>
  </si>
  <si>
    <t>480 - 06-12-2026</t>
  </si>
  <si>
    <t>484 - 10-01-2027</t>
  </si>
  <si>
    <t>487 - 17-01-2027</t>
  </si>
  <si>
    <t>492 - 14-02-2027</t>
  </si>
  <si>
    <t>496 - 06-03-2027</t>
  </si>
  <si>
    <t>499 - 13-03-2027</t>
  </si>
  <si>
    <t>PO 1</t>
  </si>
  <si>
    <t>PO 2</t>
  </si>
  <si>
    <t>461 - 19-09-2026</t>
  </si>
  <si>
    <t>464 - 27-09-2026</t>
  </si>
  <si>
    <t>467 - 11-10-2026</t>
  </si>
  <si>
    <t>471 - 24-10-2026</t>
  </si>
  <si>
    <t>483 - 09-01-2027</t>
  </si>
  <si>
    <t>485 - 16-01-2027</t>
  </si>
  <si>
    <t>488 - 23-01-2027</t>
  </si>
  <si>
    <t>494 - 21-02-2027</t>
  </si>
  <si>
    <t>495 - 28-02-2027</t>
  </si>
  <si>
    <t>497 - 06-03-2027</t>
  </si>
  <si>
    <t>466 - 03-10-2026</t>
  </si>
  <si>
    <t>468 - 11-10-2026</t>
  </si>
  <si>
    <t>472 - 24-10-2026</t>
  </si>
  <si>
    <t>476 - 15-11-2026</t>
  </si>
  <si>
    <t>486 - 17-01-2027</t>
  </si>
  <si>
    <t>489 - 23-01-2027</t>
  </si>
  <si>
    <t>491 - 14-02-2027</t>
  </si>
  <si>
    <t>500 - 13-03-2027</t>
  </si>
  <si>
    <t>475 - 15-11-2026</t>
  </si>
  <si>
    <t>477 - 21-11-2026</t>
  </si>
  <si>
    <t>481 - 06-12-2026</t>
  </si>
  <si>
    <t>482 - 13-12-2026</t>
  </si>
  <si>
    <t>493 - 20-02-2027</t>
  </si>
  <si>
    <t>498 - 07-03-2027</t>
  </si>
  <si>
    <t>LAQUA/21567/12</t>
  </si>
  <si>
    <t>LAQUA/21058/03</t>
  </si>
  <si>
    <t>465 - 03-10-2026</t>
  </si>
  <si>
    <t>479 - 29-11-2026</t>
  </si>
  <si>
    <t>501 - 14-03-2027</t>
  </si>
  <si>
    <t>502 - 21-03-2027</t>
  </si>
  <si>
    <t>CCM/764892/05</t>
  </si>
  <si>
    <t>BAETENS, Leona</t>
  </si>
  <si>
    <t>Cornez, Rapha‘lle</t>
  </si>
  <si>
    <t>CCM/570198/01</t>
  </si>
  <si>
    <t>DERUMIER, Michèle</t>
  </si>
  <si>
    <t>CCM/015558/13</t>
  </si>
  <si>
    <t>LECHIEN, Ambre</t>
  </si>
  <si>
    <t>CCM/012252/11</t>
  </si>
  <si>
    <t>LECLERCQ, Eva</t>
  </si>
  <si>
    <t>CCM/527987/01</t>
  </si>
  <si>
    <t>LEROY, Callista</t>
  </si>
  <si>
    <t>CCM/015443/13</t>
  </si>
  <si>
    <t>MASUY, Louise</t>
  </si>
  <si>
    <t>CCM/973686/02</t>
  </si>
  <si>
    <t>PERCEVAL, Lea</t>
  </si>
  <si>
    <t>469 - 11-10-2026</t>
  </si>
  <si>
    <t>490 - 23-01-2027</t>
  </si>
  <si>
    <t>ENLWP</t>
  </si>
  <si>
    <t>ROSC/21081/07</t>
  </si>
  <si>
    <t>Aelvoet, Lotte</t>
  </si>
  <si>
    <t>ROSC/21387/06</t>
  </si>
  <si>
    <t>Campe, Zea</t>
  </si>
  <si>
    <t>ROSC/21400/12</t>
  </si>
  <si>
    <t>Colle, Evi</t>
  </si>
  <si>
    <t>ROSC/21255/06</t>
  </si>
  <si>
    <t>DELAERE, MYRTHE</t>
  </si>
  <si>
    <t>ROSC/21103/07</t>
  </si>
  <si>
    <t>Depreitere, Hanne</t>
  </si>
  <si>
    <t>ROSC/21156/09</t>
  </si>
  <si>
    <t>Depreitere, Julie</t>
  </si>
  <si>
    <t>ROSC/21106/07</t>
  </si>
  <si>
    <t>Fossaert, Heleen</t>
  </si>
  <si>
    <t>ZNA/21250/08</t>
  </si>
  <si>
    <t>Gunst, Dagmar</t>
  </si>
  <si>
    <t>ROSC/21380/12</t>
  </si>
  <si>
    <t>Mahieu, Charlotte</t>
  </si>
  <si>
    <t>ROSC/20270/92</t>
  </si>
  <si>
    <t>Masschaele, Annelien</t>
  </si>
  <si>
    <t>DZO/21168/10</t>
  </si>
  <si>
    <t>Meyers, Claris</t>
  </si>
  <si>
    <t>ROSC/21434/05</t>
  </si>
  <si>
    <t>Mylle, Martha</t>
  </si>
  <si>
    <t>ROSC/21043/05</t>
  </si>
  <si>
    <t>Pannecoucke, Ella</t>
  </si>
  <si>
    <t>ROSC/21251/11</t>
  </si>
  <si>
    <t>Pannecoucke, Myrthe</t>
  </si>
  <si>
    <t>ROSC/21295/11</t>
  </si>
  <si>
    <t>Schoon, Margot</t>
  </si>
  <si>
    <t>ROSC/21284/11</t>
  </si>
  <si>
    <t>Van Laer - Wallijn, Amber</t>
  </si>
  <si>
    <t>ROSC/21130/08</t>
  </si>
  <si>
    <t>Wallijn, Merlijne</t>
  </si>
  <si>
    <t>ROSC</t>
  </si>
  <si>
    <t>ZNA</t>
  </si>
  <si>
    <t>GZV/20257/98</t>
  </si>
  <si>
    <t>Baudonck, Leen</t>
  </si>
  <si>
    <t>GZV/21152/11</t>
  </si>
  <si>
    <t>De Wulf, Fleur</t>
  </si>
  <si>
    <t>GZV/21202/00</t>
  </si>
  <si>
    <t>Di Guglielmo, Gabriella</t>
  </si>
  <si>
    <t>GZV/20162/95</t>
  </si>
  <si>
    <t>Laton, Janne</t>
  </si>
  <si>
    <t>GZV/20142/93</t>
  </si>
  <si>
    <t>Laton, Nona</t>
  </si>
  <si>
    <t>GZV/21223/02</t>
  </si>
  <si>
    <t>Matias Gomes, Julia</t>
  </si>
  <si>
    <t>GZV/21294/06</t>
  </si>
  <si>
    <t>Matias Gomes, Maud</t>
  </si>
  <si>
    <t>GZV/21248/01</t>
  </si>
  <si>
    <t>Thaets, Leonie</t>
  </si>
  <si>
    <t>GZV/21163/12</t>
  </si>
  <si>
    <t>Van Gheluwe, Janne</t>
  </si>
  <si>
    <t>GZV/21029/04</t>
  </si>
  <si>
    <t>Vandaele, Laura</t>
  </si>
  <si>
    <t>GZV/21289/07</t>
  </si>
  <si>
    <t>Vekemans, Rena</t>
  </si>
  <si>
    <t>GZV/21148/09</t>
  </si>
  <si>
    <t>Verbeke, Julie</t>
  </si>
  <si>
    <t>GZV/21222/90</t>
  </si>
  <si>
    <t>Vousdoukos, Alexia</t>
  </si>
  <si>
    <t>GZV/21075/07</t>
  </si>
  <si>
    <t>Wyckhuyze, Lisa</t>
  </si>
  <si>
    <t>Vanden Driessche, Febe</t>
  </si>
  <si>
    <t>KWK/21316/09</t>
  </si>
  <si>
    <t>Classement Meilleures Buteur Dames au
Rangschikking Beste Scorer Dames in
17-10-2026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</si>
</sst>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1"/>
      <color rgb="FFFF0000"/>
      <name val="Aptos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8"/>
      <name val="Calibri"/>
      <family val="2"/>
    </font>
    <font>
      <b/>
      <sz val="11"/>
      <name val="Aptos"/>
      <family val="2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/>
    </xf>
    <xf numFmtId="0" fontId="2" fillId="0" borderId="66" xfId="0" applyFont="1" applyBorder="1" applyAlignment="1">
      <alignment horizontal="center"/>
    </xf>
    <xf numFmtId="0" fontId="2" fillId="0" borderId="5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7" fillId="0" borderId="34" xfId="0" applyFont="1" applyBorder="1"/>
    <xf numFmtId="0" fontId="6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7" fillId="0" borderId="41" xfId="0" applyFont="1" applyBorder="1"/>
    <xf numFmtId="0" fontId="3" fillId="0" borderId="33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7" fillId="0" borderId="42" xfId="0" applyFont="1" applyBorder="1"/>
    <xf numFmtId="0" fontId="3" fillId="0" borderId="28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7" fillId="0" borderId="27" xfId="0" applyFont="1" applyBorder="1"/>
    <xf numFmtId="0" fontId="7" fillId="0" borderId="43" xfId="0" applyFont="1" applyBorder="1"/>
    <xf numFmtId="0" fontId="6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7" fillId="0" borderId="29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68" xfId="0" applyFont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6" fillId="0" borderId="70" xfId="0" applyFont="1" applyBorder="1" applyAlignment="1">
      <alignment horizontal="center"/>
    </xf>
    <xf numFmtId="0" fontId="7" fillId="0" borderId="33" xfId="0" applyFont="1" applyBorder="1"/>
    <xf numFmtId="0" fontId="7" fillId="0" borderId="28" xfId="0" applyFont="1" applyBorder="1"/>
    <xf numFmtId="0" fontId="7" fillId="0" borderId="30" xfId="0" applyFont="1" applyBorder="1"/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7" fillId="0" borderId="77" xfId="0" applyFont="1" applyBorder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textRotation="90" wrapText="1"/>
    </xf>
    <xf numFmtId="0" fontId="2" fillId="0" borderId="46" xfId="0" applyFont="1" applyBorder="1" applyAlignment="1">
      <alignment horizontal="center" textRotation="90" wrapText="1"/>
    </xf>
    <xf numFmtId="0" fontId="3" fillId="0" borderId="34" xfId="0" applyFont="1" applyBorder="1" applyAlignment="1">
      <alignment horizontal="center" textRotation="90" wrapText="1"/>
    </xf>
    <xf numFmtId="0" fontId="3" fillId="0" borderId="34" xfId="0" applyFont="1" applyBorder="1" applyAlignment="1">
      <alignment horizontal="center" textRotation="90"/>
    </xf>
    <xf numFmtId="0" fontId="3" fillId="0" borderId="46" xfId="0" applyFont="1" applyBorder="1" applyAlignment="1">
      <alignment horizontal="center" textRotation="90"/>
    </xf>
    <xf numFmtId="0" fontId="2" fillId="0" borderId="4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/>
    </xf>
    <xf numFmtId="0" fontId="3" fillId="0" borderId="6" xfId="0" applyFont="1" applyBorder="1" applyAlignment="1">
      <alignment horizontal="center" textRotation="90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textRotation="90"/>
    </xf>
    <xf numFmtId="0" fontId="2" fillId="0" borderId="26" xfId="0" applyFont="1" applyBorder="1" applyAlignment="1">
      <alignment horizontal="center" textRotation="90"/>
    </xf>
    <xf numFmtId="0" fontId="2" fillId="0" borderId="55" xfId="0" applyFont="1" applyBorder="1" applyAlignment="1">
      <alignment horizontal="center" textRotation="90"/>
    </xf>
    <xf numFmtId="0" fontId="3" fillId="0" borderId="25" xfId="0" applyFont="1" applyBorder="1" applyAlignment="1">
      <alignment horizontal="center" textRotation="90"/>
    </xf>
    <xf numFmtId="0" fontId="3" fillId="0" borderId="26" xfId="0" applyFont="1" applyBorder="1" applyAlignment="1">
      <alignment horizontal="center" textRotation="90"/>
    </xf>
    <xf numFmtId="0" fontId="3" fillId="0" borderId="55" xfId="0" applyFont="1" applyBorder="1" applyAlignment="1">
      <alignment horizontal="center" textRotation="90"/>
    </xf>
    <xf numFmtId="0" fontId="3" fillId="0" borderId="13" xfId="0" applyFont="1" applyBorder="1" applyAlignment="1">
      <alignment horizontal="center" textRotation="90"/>
    </xf>
    <xf numFmtId="0" fontId="3" fillId="0" borderId="14" xfId="0" applyFont="1" applyBorder="1" applyAlignment="1">
      <alignment horizontal="center" textRotation="90"/>
    </xf>
    <xf numFmtId="0" fontId="9" fillId="0" borderId="75" xfId="0" applyFont="1" applyBorder="1" applyAlignment="1">
      <alignment horizontal="center" textRotation="90"/>
    </xf>
    <xf numFmtId="0" fontId="9" fillId="0" borderId="76" xfId="0" applyFont="1" applyBorder="1" applyAlignment="1">
      <alignment horizontal="center" textRotation="90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textRotation="90"/>
    </xf>
    <xf numFmtId="0" fontId="2" fillId="0" borderId="76" xfId="0" applyFont="1" applyBorder="1" applyAlignment="1">
      <alignment horizontal="center" textRotation="90"/>
    </xf>
    <xf numFmtId="0" fontId="2" fillId="0" borderId="13" xfId="0" applyFont="1" applyBorder="1" applyAlignment="1">
      <alignment horizontal="center" textRotation="90"/>
    </xf>
    <xf numFmtId="0" fontId="2" fillId="0" borderId="14" xfId="0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C4C7E-EDC0-41D9-A669-9436E7B7FF0B}">
  <dimension ref="A1:E121"/>
  <sheetViews>
    <sheetView tabSelected="1" workbookViewId="0">
      <selection sqref="A1:C6"/>
    </sheetView>
  </sheetViews>
  <sheetFormatPr baseColWidth="10" defaultRowHeight="15" x14ac:dyDescent="0.25"/>
  <cols>
    <col min="1" max="1" width="4.42578125" style="71" bestFit="1" customWidth="1"/>
    <col min="2" max="2" width="28.42578125" style="70" bestFit="1" customWidth="1"/>
    <col min="3" max="3" width="7.85546875" style="70" bestFit="1" customWidth="1"/>
    <col min="4" max="5" width="7.7109375" style="70" customWidth="1"/>
    <col min="6" max="16384" width="11.42578125" style="70"/>
  </cols>
  <sheetData>
    <row r="1" spans="1:5" x14ac:dyDescent="0.25">
      <c r="A1" s="101" t="s">
        <v>279</v>
      </c>
      <c r="B1" s="102"/>
      <c r="C1" s="102"/>
      <c r="D1" s="103" t="s">
        <v>106</v>
      </c>
      <c r="E1" s="105" t="s">
        <v>107</v>
      </c>
    </row>
    <row r="2" spans="1:5" x14ac:dyDescent="0.25">
      <c r="A2" s="102"/>
      <c r="B2" s="102"/>
      <c r="C2" s="102"/>
      <c r="D2" s="103"/>
      <c r="E2" s="106"/>
    </row>
    <row r="3" spans="1:5" x14ac:dyDescent="0.25">
      <c r="A3" s="102"/>
      <c r="B3" s="102"/>
      <c r="C3" s="102"/>
      <c r="D3" s="103"/>
      <c r="E3" s="106"/>
    </row>
    <row r="4" spans="1:5" x14ac:dyDescent="0.25">
      <c r="A4" s="102"/>
      <c r="B4" s="102"/>
      <c r="C4" s="102"/>
      <c r="D4" s="103"/>
      <c r="E4" s="106"/>
    </row>
    <row r="5" spans="1:5" x14ac:dyDescent="0.25">
      <c r="A5" s="102"/>
      <c r="B5" s="102"/>
      <c r="C5" s="102"/>
      <c r="D5" s="103"/>
      <c r="E5" s="106"/>
    </row>
    <row r="6" spans="1:5" x14ac:dyDescent="0.25">
      <c r="A6" s="102"/>
      <c r="B6" s="102"/>
      <c r="C6" s="102"/>
      <c r="D6" s="104"/>
      <c r="E6" s="107"/>
    </row>
    <row r="7" spans="1:5" x14ac:dyDescent="0.25">
      <c r="A7" s="71">
        <v>1</v>
      </c>
      <c r="B7" s="31" t="s">
        <v>31</v>
      </c>
      <c r="C7" s="72" t="s">
        <v>102</v>
      </c>
      <c r="D7" s="73">
        <f>MZV!AJ$10</f>
        <v>3</v>
      </c>
      <c r="E7" s="74">
        <f>MZV!AK$10</f>
        <v>16</v>
      </c>
    </row>
    <row r="8" spans="1:5" x14ac:dyDescent="0.25">
      <c r="A8" s="71">
        <v>2</v>
      </c>
      <c r="B8" s="31" t="s">
        <v>226</v>
      </c>
      <c r="C8" s="72" t="s">
        <v>247</v>
      </c>
      <c r="D8" s="73">
        <f>ROSC!AJ$9</f>
        <v>2</v>
      </c>
      <c r="E8" s="74">
        <f>ROSC!AK$9</f>
        <v>10</v>
      </c>
    </row>
    <row r="9" spans="1:5" x14ac:dyDescent="0.25">
      <c r="A9" s="71">
        <v>3</v>
      </c>
      <c r="B9" s="31" t="s">
        <v>47</v>
      </c>
      <c r="C9" s="72" t="s">
        <v>104</v>
      </c>
      <c r="D9" s="73">
        <f>KWK!AJ$7</f>
        <v>2</v>
      </c>
      <c r="E9" s="74">
        <f>KWK!AK$7</f>
        <v>9</v>
      </c>
    </row>
    <row r="10" spans="1:5" x14ac:dyDescent="0.25">
      <c r="A10" s="71">
        <v>4</v>
      </c>
      <c r="B10" s="31" t="s">
        <v>49</v>
      </c>
      <c r="C10" s="72" t="s">
        <v>104</v>
      </c>
      <c r="D10" s="73">
        <f>KWK!AJ$8</f>
        <v>3</v>
      </c>
      <c r="E10" s="74">
        <f>KWK!AK$8</f>
        <v>8</v>
      </c>
    </row>
    <row r="11" spans="1:5" x14ac:dyDescent="0.25">
      <c r="A11" s="71">
        <v>5</v>
      </c>
      <c r="B11" s="31" t="s">
        <v>23</v>
      </c>
      <c r="C11" s="72" t="s">
        <v>102</v>
      </c>
      <c r="D11" s="73">
        <f>MZV!AJ$5</f>
        <v>3</v>
      </c>
      <c r="E11" s="74">
        <f>MZV!AK$5</f>
        <v>7</v>
      </c>
    </row>
    <row r="12" spans="1:5" x14ac:dyDescent="0.25">
      <c r="A12" s="71">
        <v>6</v>
      </c>
      <c r="B12" s="31" t="s">
        <v>224</v>
      </c>
      <c r="C12" s="72" t="s">
        <v>247</v>
      </c>
      <c r="D12" s="73">
        <f>ROSC!AJ$8</f>
        <v>2</v>
      </c>
      <c r="E12" s="74">
        <f>ROSC!AK$8</f>
        <v>7</v>
      </c>
    </row>
    <row r="13" spans="1:5" x14ac:dyDescent="0.25">
      <c r="A13" s="71">
        <v>7</v>
      </c>
      <c r="B13" s="31" t="s">
        <v>21</v>
      </c>
      <c r="C13" s="72" t="s">
        <v>102</v>
      </c>
      <c r="D13" s="73">
        <f>MZV!AJ$4</f>
        <v>3</v>
      </c>
      <c r="E13" s="74">
        <f>MZV!AK$4</f>
        <v>6</v>
      </c>
    </row>
    <row r="14" spans="1:5" x14ac:dyDescent="0.25">
      <c r="A14" s="71">
        <v>8</v>
      </c>
      <c r="B14" s="31" t="s">
        <v>55</v>
      </c>
      <c r="C14" s="72" t="s">
        <v>104</v>
      </c>
      <c r="D14" s="73">
        <f>KWK!AJ$11</f>
        <v>3</v>
      </c>
      <c r="E14" s="74">
        <f>KWK!AK$11</f>
        <v>6</v>
      </c>
    </row>
    <row r="15" spans="1:5" x14ac:dyDescent="0.25">
      <c r="A15" s="71">
        <v>9</v>
      </c>
      <c r="B15" s="31" t="s">
        <v>3</v>
      </c>
      <c r="C15" s="72" t="s">
        <v>101</v>
      </c>
      <c r="D15" s="73">
        <f>KAZSc!AJ$4</f>
        <v>1</v>
      </c>
      <c r="E15" s="74">
        <f>KAZSc!AK$4</f>
        <v>6</v>
      </c>
    </row>
    <row r="16" spans="1:5" x14ac:dyDescent="0.25">
      <c r="A16" s="71">
        <v>10</v>
      </c>
      <c r="B16" s="31" t="s">
        <v>29</v>
      </c>
      <c r="C16" s="72" t="s">
        <v>102</v>
      </c>
      <c r="D16" s="73">
        <f>MZV!AJ$8</f>
        <v>3</v>
      </c>
      <c r="E16" s="74">
        <f>MZV!AK$8</f>
        <v>5</v>
      </c>
    </row>
    <row r="17" spans="1:5" ht="15" customHeight="1" x14ac:dyDescent="0.25">
      <c r="A17" s="71">
        <v>11</v>
      </c>
      <c r="B17" s="31" t="s">
        <v>45</v>
      </c>
      <c r="C17" s="72" t="s">
        <v>104</v>
      </c>
      <c r="D17" s="73">
        <f>KWK!AJ$5</f>
        <v>3</v>
      </c>
      <c r="E17" s="74">
        <f>KWK!AK$5</f>
        <v>5</v>
      </c>
    </row>
    <row r="18" spans="1:5" x14ac:dyDescent="0.25">
      <c r="A18" s="71">
        <v>12</v>
      </c>
      <c r="B18" s="31" t="s">
        <v>5</v>
      </c>
      <c r="C18" s="72" t="s">
        <v>101</v>
      </c>
      <c r="D18" s="73">
        <f>KAZSc!AJ$7</f>
        <v>1</v>
      </c>
      <c r="E18" s="74">
        <f>KAZSc!AK$7</f>
        <v>5</v>
      </c>
    </row>
    <row r="19" spans="1:5" x14ac:dyDescent="0.25">
      <c r="A19" s="71">
        <v>13</v>
      </c>
      <c r="B19" s="72" t="s">
        <v>274</v>
      </c>
      <c r="C19" s="72" t="s">
        <v>103</v>
      </c>
      <c r="D19" s="73">
        <f>KGZV!AJ15</f>
        <v>1</v>
      </c>
      <c r="E19" s="74">
        <f>KGZV!AK15</f>
        <v>5</v>
      </c>
    </row>
    <row r="20" spans="1:5" x14ac:dyDescent="0.25">
      <c r="A20" s="71">
        <v>14</v>
      </c>
      <c r="B20" s="31" t="s">
        <v>144</v>
      </c>
      <c r="C20" s="72" t="s">
        <v>102</v>
      </c>
      <c r="D20" s="73">
        <f>MZV!AJ$14</f>
        <v>3</v>
      </c>
      <c r="E20" s="74">
        <f>MZV!AK$14</f>
        <v>4</v>
      </c>
    </row>
    <row r="21" spans="1:5" x14ac:dyDescent="0.25">
      <c r="A21" s="71">
        <v>15</v>
      </c>
      <c r="B21" s="31" t="s">
        <v>33</v>
      </c>
      <c r="C21" s="72" t="s">
        <v>102</v>
      </c>
      <c r="D21" s="73">
        <f>MZV!AJ$11</f>
        <v>3</v>
      </c>
      <c r="E21" s="74">
        <f>MZV!AK$11</f>
        <v>4</v>
      </c>
    </row>
    <row r="22" spans="1:5" x14ac:dyDescent="0.25">
      <c r="A22" s="71">
        <v>16</v>
      </c>
      <c r="B22" s="31" t="s">
        <v>238</v>
      </c>
      <c r="C22" s="72" t="s">
        <v>247</v>
      </c>
      <c r="D22" s="73">
        <f>ROSC!AJ$15</f>
        <v>2</v>
      </c>
      <c r="E22" s="74">
        <f>ROSC!AK$15</f>
        <v>4</v>
      </c>
    </row>
    <row r="23" spans="1:5" x14ac:dyDescent="0.25">
      <c r="A23" s="71">
        <v>17</v>
      </c>
      <c r="B23" s="31" t="s">
        <v>240</v>
      </c>
      <c r="C23" s="72" t="s">
        <v>247</v>
      </c>
      <c r="D23" s="73">
        <f>ROSC!AJ$16</f>
        <v>2</v>
      </c>
      <c r="E23" s="74">
        <f>ROSC!AK$16</f>
        <v>4</v>
      </c>
    </row>
    <row r="24" spans="1:5" x14ac:dyDescent="0.25">
      <c r="A24" s="71">
        <v>18</v>
      </c>
      <c r="B24" s="31" t="s">
        <v>38</v>
      </c>
      <c r="C24" s="72" t="s">
        <v>101</v>
      </c>
      <c r="D24" s="73">
        <f>KAZSc!AJ$5</f>
        <v>1</v>
      </c>
      <c r="E24" s="74">
        <f>KAZSc!AK$5</f>
        <v>4</v>
      </c>
    </row>
    <row r="25" spans="1:5" x14ac:dyDescent="0.25">
      <c r="A25" s="71">
        <v>19</v>
      </c>
      <c r="B25" s="31" t="s">
        <v>254</v>
      </c>
      <c r="C25" s="72" t="s">
        <v>103</v>
      </c>
      <c r="D25" s="73">
        <f>KGZV!AJ5</f>
        <v>1</v>
      </c>
      <c r="E25" s="74">
        <f>KGZV!AK5</f>
        <v>4</v>
      </c>
    </row>
    <row r="26" spans="1:5" x14ac:dyDescent="0.25">
      <c r="A26" s="71">
        <v>20</v>
      </c>
      <c r="B26" s="31" t="s">
        <v>268</v>
      </c>
      <c r="C26" s="72" t="s">
        <v>103</v>
      </c>
      <c r="D26" s="73">
        <f>KGZV!AJ12</f>
        <v>1</v>
      </c>
      <c r="E26" s="74">
        <f>KGZV!AK12</f>
        <v>4</v>
      </c>
    </row>
    <row r="27" spans="1:5" x14ac:dyDescent="0.25">
      <c r="A27" s="71">
        <v>21</v>
      </c>
      <c r="B27" s="31" t="s">
        <v>109</v>
      </c>
      <c r="C27" s="72" t="s">
        <v>102</v>
      </c>
      <c r="D27" s="73">
        <f>MZV!AJ15</f>
        <v>3</v>
      </c>
      <c r="E27" s="74">
        <f>MZV!AK$15</f>
        <v>3</v>
      </c>
    </row>
    <row r="28" spans="1:5" x14ac:dyDescent="0.25">
      <c r="A28" s="71">
        <v>22</v>
      </c>
      <c r="B28" s="31" t="s">
        <v>222</v>
      </c>
      <c r="C28" s="72" t="s">
        <v>247</v>
      </c>
      <c r="D28" s="73">
        <f>ROSC!AJ$7</f>
        <v>2</v>
      </c>
      <c r="E28" s="74">
        <f>ROSC!AK$7</f>
        <v>3</v>
      </c>
    </row>
    <row r="29" spans="1:5" x14ac:dyDescent="0.25">
      <c r="A29" s="71">
        <v>23</v>
      </c>
      <c r="B29" s="31" t="s">
        <v>129</v>
      </c>
      <c r="C29" s="72" t="s">
        <v>140</v>
      </c>
      <c r="D29" s="73">
        <f>CCM!AJ$7</f>
        <v>2</v>
      </c>
      <c r="E29" s="74">
        <f>CCM!AK$7</f>
        <v>3</v>
      </c>
    </row>
    <row r="30" spans="1:5" x14ac:dyDescent="0.25">
      <c r="A30" s="71">
        <v>24</v>
      </c>
      <c r="B30" s="31" t="s">
        <v>242</v>
      </c>
      <c r="C30" s="72" t="s">
        <v>247</v>
      </c>
      <c r="D30" s="73">
        <f>ROSC!AJ$17</f>
        <v>1</v>
      </c>
      <c r="E30" s="74">
        <f>ROSC!AK$17</f>
        <v>3</v>
      </c>
    </row>
    <row r="31" spans="1:5" x14ac:dyDescent="0.25">
      <c r="A31" s="71">
        <v>25</v>
      </c>
      <c r="B31" s="31" t="s">
        <v>27</v>
      </c>
      <c r="C31" s="72" t="s">
        <v>102</v>
      </c>
      <c r="D31" s="73">
        <f>MZV!AJ$7</f>
        <v>3</v>
      </c>
      <c r="E31" s="74">
        <f>MZV!AK$7</f>
        <v>2</v>
      </c>
    </row>
    <row r="32" spans="1:5" x14ac:dyDescent="0.25">
      <c r="A32" s="71">
        <v>26</v>
      </c>
      <c r="B32" s="31" t="s">
        <v>41</v>
      </c>
      <c r="C32" s="72" t="s">
        <v>104</v>
      </c>
      <c r="D32" s="73">
        <f>KWK!AJ$3</f>
        <v>3</v>
      </c>
      <c r="E32" s="74">
        <f>KWK!AK$3</f>
        <v>2</v>
      </c>
    </row>
    <row r="33" spans="1:5" x14ac:dyDescent="0.25">
      <c r="A33" s="71">
        <v>27</v>
      </c>
      <c r="B33" s="31" t="s">
        <v>126</v>
      </c>
      <c r="C33" s="72" t="s">
        <v>140</v>
      </c>
      <c r="D33" s="73">
        <f>CCM!AJ$4</f>
        <v>2</v>
      </c>
      <c r="E33" s="74">
        <f>CCM!AK$4</f>
        <v>2</v>
      </c>
    </row>
    <row r="34" spans="1:5" x14ac:dyDescent="0.25">
      <c r="A34" s="71">
        <v>28</v>
      </c>
      <c r="B34" s="72" t="s">
        <v>135</v>
      </c>
      <c r="C34" s="72" t="s">
        <v>212</v>
      </c>
      <c r="D34" s="73">
        <f>CCM!AJ$13</f>
        <v>2</v>
      </c>
      <c r="E34" s="74">
        <f>CCM!AK$13</f>
        <v>2</v>
      </c>
    </row>
    <row r="35" spans="1:5" x14ac:dyDescent="0.25">
      <c r="A35" s="71">
        <v>29</v>
      </c>
      <c r="B35" s="31" t="s">
        <v>234</v>
      </c>
      <c r="C35" s="72" t="s">
        <v>247</v>
      </c>
      <c r="D35" s="73">
        <f>ROSC!AJ$13</f>
        <v>2</v>
      </c>
      <c r="E35" s="74">
        <f>ROSC!AK$13</f>
        <v>2</v>
      </c>
    </row>
    <row r="36" spans="1:5" x14ac:dyDescent="0.25">
      <c r="A36" s="71">
        <v>30</v>
      </c>
      <c r="B36" s="31" t="s">
        <v>39</v>
      </c>
      <c r="C36" s="72" t="s">
        <v>101</v>
      </c>
      <c r="D36" s="73">
        <f>KAZSc!AJ$6</f>
        <v>1</v>
      </c>
      <c r="E36" s="74">
        <f>KAZSc!AK$6</f>
        <v>2</v>
      </c>
    </row>
    <row r="37" spans="1:5" x14ac:dyDescent="0.25">
      <c r="A37" s="71">
        <v>31</v>
      </c>
      <c r="B37" s="72" t="s">
        <v>272</v>
      </c>
      <c r="C37" s="72" t="s">
        <v>103</v>
      </c>
      <c r="D37" s="73">
        <f>KGZV!AJ14</f>
        <v>1</v>
      </c>
      <c r="E37" s="74">
        <f>KGZV!AK14</f>
        <v>2</v>
      </c>
    </row>
    <row r="38" spans="1:5" x14ac:dyDescent="0.25">
      <c r="A38" s="71">
        <v>32</v>
      </c>
      <c r="B38" s="31" t="s">
        <v>43</v>
      </c>
      <c r="C38" s="72" t="s">
        <v>104</v>
      </c>
      <c r="D38" s="73">
        <f>KWK!AJ$4</f>
        <v>3</v>
      </c>
      <c r="E38" s="74">
        <f>KWK!AK$4</f>
        <v>1</v>
      </c>
    </row>
    <row r="39" spans="1:5" x14ac:dyDescent="0.25">
      <c r="A39" s="71">
        <v>33</v>
      </c>
      <c r="B39" s="31" t="s">
        <v>119</v>
      </c>
      <c r="C39" s="72" t="s">
        <v>102</v>
      </c>
      <c r="D39" s="73">
        <f>MZV!AJ$3</f>
        <v>2</v>
      </c>
      <c r="E39" s="74">
        <f>MZV!AK$3</f>
        <v>1</v>
      </c>
    </row>
    <row r="40" spans="1:5" x14ac:dyDescent="0.25">
      <c r="A40" s="71">
        <v>34</v>
      </c>
      <c r="B40" s="31" t="s">
        <v>196</v>
      </c>
      <c r="C40" s="72" t="s">
        <v>140</v>
      </c>
      <c r="D40" s="73">
        <f>CCM!AJ$3</f>
        <v>2</v>
      </c>
      <c r="E40" s="74">
        <f>CCM!AK$3</f>
        <v>1</v>
      </c>
    </row>
    <row r="41" spans="1:5" x14ac:dyDescent="0.25">
      <c r="A41" s="71">
        <v>35</v>
      </c>
      <c r="B41" s="31" t="s">
        <v>236</v>
      </c>
      <c r="C41" s="72" t="s">
        <v>247</v>
      </c>
      <c r="D41" s="73">
        <f>ROSC!AJ$14</f>
        <v>2</v>
      </c>
      <c r="E41" s="74">
        <f>ROSC!AK$14</f>
        <v>1</v>
      </c>
    </row>
    <row r="42" spans="1:5" x14ac:dyDescent="0.25">
      <c r="A42" s="71">
        <v>36</v>
      </c>
      <c r="B42" s="31" t="s">
        <v>7</v>
      </c>
      <c r="C42" s="72" t="s">
        <v>101</v>
      </c>
      <c r="D42" s="73">
        <f>KAZSc!AJ$9</f>
        <v>1</v>
      </c>
      <c r="E42" s="74">
        <f>KAZSc!AK$9</f>
        <v>1</v>
      </c>
    </row>
    <row r="43" spans="1:5" x14ac:dyDescent="0.25">
      <c r="A43" s="71">
        <v>37</v>
      </c>
      <c r="B43" s="31" t="s">
        <v>9</v>
      </c>
      <c r="C43" s="72" t="s">
        <v>101</v>
      </c>
      <c r="D43" s="73">
        <f>KAZSc!AJ$10</f>
        <v>1</v>
      </c>
      <c r="E43" s="74">
        <f>KAZSc!AK$10</f>
        <v>1</v>
      </c>
    </row>
    <row r="44" spans="1:5" x14ac:dyDescent="0.25">
      <c r="A44" s="71">
        <v>38</v>
      </c>
      <c r="B44" s="31" t="s">
        <v>117</v>
      </c>
      <c r="C44" s="72" t="s">
        <v>101</v>
      </c>
      <c r="D44" s="73">
        <f>KAZSc!AJ$15</f>
        <v>1</v>
      </c>
      <c r="E44" s="74">
        <f>KAZSc!AK$15</f>
        <v>1</v>
      </c>
    </row>
    <row r="45" spans="1:5" x14ac:dyDescent="0.25">
      <c r="A45" s="71">
        <v>39</v>
      </c>
      <c r="B45" s="31" t="s">
        <v>252</v>
      </c>
      <c r="C45" s="72" t="s">
        <v>103</v>
      </c>
      <c r="D45" s="73">
        <f>KGZV!AJ4</f>
        <v>1</v>
      </c>
      <c r="E45" s="74">
        <f>KGZV!AK4</f>
        <v>1</v>
      </c>
    </row>
    <row r="46" spans="1:5" x14ac:dyDescent="0.25">
      <c r="A46" s="71">
        <v>40</v>
      </c>
      <c r="B46" s="31" t="s">
        <v>256</v>
      </c>
      <c r="C46" s="72" t="s">
        <v>103</v>
      </c>
      <c r="D46" s="73">
        <f>KGZV!AJ6</f>
        <v>1</v>
      </c>
      <c r="E46" s="74">
        <f>KGZV!AK6</f>
        <v>1</v>
      </c>
    </row>
    <row r="47" spans="1:5" x14ac:dyDescent="0.25">
      <c r="A47" s="71">
        <v>41</v>
      </c>
      <c r="B47" s="72" t="s">
        <v>264</v>
      </c>
      <c r="C47" s="72" t="s">
        <v>103</v>
      </c>
      <c r="D47" s="73">
        <f>KGZV!AJ10</f>
        <v>1</v>
      </c>
      <c r="E47" s="74">
        <f>KGZV!AK10</f>
        <v>1</v>
      </c>
    </row>
    <row r="48" spans="1:5" x14ac:dyDescent="0.25">
      <c r="A48" s="71">
        <v>42</v>
      </c>
      <c r="B48" s="31" t="s">
        <v>270</v>
      </c>
      <c r="C48" s="72" t="s">
        <v>103</v>
      </c>
      <c r="D48" s="73">
        <f>KGZV!AJ13</f>
        <v>1</v>
      </c>
      <c r="E48" s="74">
        <f>KGZV!AK13</f>
        <v>1</v>
      </c>
    </row>
    <row r="49" spans="1:5" x14ac:dyDescent="0.25">
      <c r="A49" s="71">
        <v>43</v>
      </c>
      <c r="B49" s="31" t="s">
        <v>137</v>
      </c>
      <c r="C49" s="72" t="s">
        <v>140</v>
      </c>
      <c r="D49" s="73">
        <f>CCM!AJ$16</f>
        <v>1</v>
      </c>
      <c r="E49" s="74">
        <f>CCM!AK$16</f>
        <v>1</v>
      </c>
    </row>
    <row r="50" spans="1:5" x14ac:dyDescent="0.25">
      <c r="A50" s="71">
        <v>44</v>
      </c>
      <c r="B50" s="31" t="s">
        <v>218</v>
      </c>
      <c r="C50" s="72" t="s">
        <v>247</v>
      </c>
      <c r="D50" s="73">
        <f>ROSC!AJ$5</f>
        <v>1</v>
      </c>
      <c r="E50" s="74">
        <f>ROSC!AK$5</f>
        <v>1</v>
      </c>
    </row>
    <row r="51" spans="1:5" x14ac:dyDescent="0.25">
      <c r="A51" s="71">
        <v>45</v>
      </c>
      <c r="B51" s="31" t="s">
        <v>53</v>
      </c>
      <c r="C51" s="72" t="s">
        <v>104</v>
      </c>
      <c r="D51" s="73">
        <f>KWK!AJ$9</f>
        <v>3</v>
      </c>
      <c r="E51" s="74">
        <f>KWK!AK$9</f>
        <v>0</v>
      </c>
    </row>
    <row r="52" spans="1:5" x14ac:dyDescent="0.25">
      <c r="A52" s="71">
        <v>46</v>
      </c>
      <c r="B52" s="31" t="s">
        <v>51</v>
      </c>
      <c r="C52" s="72" t="s">
        <v>104</v>
      </c>
      <c r="D52" s="73">
        <f>KWK!AJ$10</f>
        <v>3</v>
      </c>
      <c r="E52" s="74">
        <f>KWK!AK$10</f>
        <v>0</v>
      </c>
    </row>
    <row r="53" spans="1:5" x14ac:dyDescent="0.25">
      <c r="A53" s="71">
        <v>47</v>
      </c>
      <c r="B53" s="31" t="s">
        <v>59</v>
      </c>
      <c r="C53" s="72" t="s">
        <v>104</v>
      </c>
      <c r="D53" s="73">
        <f>KWK!AJ$13</f>
        <v>3</v>
      </c>
      <c r="E53" s="74">
        <f>KWK!AK$13</f>
        <v>0</v>
      </c>
    </row>
    <row r="54" spans="1:5" x14ac:dyDescent="0.25">
      <c r="A54" s="71">
        <v>48</v>
      </c>
      <c r="B54" s="31" t="s">
        <v>141</v>
      </c>
      <c r="C54" s="72" t="s">
        <v>104</v>
      </c>
      <c r="D54" s="73">
        <f>KWK!AJ$6</f>
        <v>2</v>
      </c>
      <c r="E54" s="74">
        <f>KWK!AK$6</f>
        <v>0</v>
      </c>
    </row>
    <row r="55" spans="1:5" x14ac:dyDescent="0.25">
      <c r="A55" s="71">
        <v>49</v>
      </c>
      <c r="B55" s="31" t="s">
        <v>37</v>
      </c>
      <c r="C55" s="72" t="s">
        <v>102</v>
      </c>
      <c r="D55" s="73">
        <f>MZV!AJ$13</f>
        <v>2</v>
      </c>
      <c r="E55" s="74">
        <f>MZV!AK$13</f>
        <v>0</v>
      </c>
    </row>
    <row r="56" spans="1:5" x14ac:dyDescent="0.25">
      <c r="A56" s="71">
        <v>50</v>
      </c>
      <c r="B56" s="31" t="s">
        <v>35</v>
      </c>
      <c r="C56" s="72" t="s">
        <v>102</v>
      </c>
      <c r="D56" s="73">
        <f>MZV!AJ$12</f>
        <v>2</v>
      </c>
      <c r="E56" s="74">
        <f>MZV!AK$12</f>
        <v>0</v>
      </c>
    </row>
    <row r="57" spans="1:5" x14ac:dyDescent="0.25">
      <c r="A57" s="71">
        <v>51</v>
      </c>
      <c r="B57" s="31" t="s">
        <v>220</v>
      </c>
      <c r="C57" s="72" t="s">
        <v>247</v>
      </c>
      <c r="D57" s="73">
        <f>ROSC!AJ$6</f>
        <v>2</v>
      </c>
      <c r="E57" s="74">
        <f>ROSC!AK$6</f>
        <v>0</v>
      </c>
    </row>
    <row r="58" spans="1:5" x14ac:dyDescent="0.25">
      <c r="A58" s="71">
        <v>52</v>
      </c>
      <c r="B58" s="31" t="s">
        <v>228</v>
      </c>
      <c r="C58" s="72" t="s">
        <v>248</v>
      </c>
      <c r="D58" s="73">
        <f>ROSC!AJ$10</f>
        <v>2</v>
      </c>
      <c r="E58" s="74">
        <f>ROSC!AK$10</f>
        <v>0</v>
      </c>
    </row>
    <row r="59" spans="1:5" x14ac:dyDescent="0.25">
      <c r="A59" s="71">
        <v>53</v>
      </c>
      <c r="B59" s="31" t="s">
        <v>232</v>
      </c>
      <c r="C59" s="72" t="s">
        <v>247</v>
      </c>
      <c r="D59" s="73">
        <f>ROSC!AJ$12</f>
        <v>2</v>
      </c>
      <c r="E59" s="74">
        <f>ROSC!AK$12</f>
        <v>0</v>
      </c>
    </row>
    <row r="60" spans="1:5" x14ac:dyDescent="0.25">
      <c r="A60" s="71">
        <v>54</v>
      </c>
      <c r="B60" s="31" t="s">
        <v>197</v>
      </c>
      <c r="C60" s="72" t="s">
        <v>140</v>
      </c>
      <c r="D60" s="73">
        <f>CCM!AJ$5</f>
        <v>2</v>
      </c>
      <c r="E60" s="74">
        <f>CCM!AK$5</f>
        <v>0</v>
      </c>
    </row>
    <row r="61" spans="1:5" x14ac:dyDescent="0.25">
      <c r="A61" s="71">
        <v>55</v>
      </c>
      <c r="B61" s="31" t="s">
        <v>131</v>
      </c>
      <c r="C61" s="72" t="s">
        <v>140</v>
      </c>
      <c r="D61" s="73">
        <f>CCM!AJ$8</f>
        <v>2</v>
      </c>
      <c r="E61" s="74">
        <f>CCM!AK$8</f>
        <v>0</v>
      </c>
    </row>
    <row r="62" spans="1:5" x14ac:dyDescent="0.25">
      <c r="A62" s="71">
        <v>56</v>
      </c>
      <c r="B62" s="31" t="s">
        <v>133</v>
      </c>
      <c r="C62" s="72" t="s">
        <v>140</v>
      </c>
      <c r="D62" s="73">
        <f>CCM!AJ$9</f>
        <v>2</v>
      </c>
      <c r="E62" s="74">
        <f>CCM!AK$9</f>
        <v>0</v>
      </c>
    </row>
    <row r="63" spans="1:5" x14ac:dyDescent="0.25">
      <c r="A63" s="71">
        <v>57</v>
      </c>
      <c r="B63" s="31" t="s">
        <v>205</v>
      </c>
      <c r="C63" s="72" t="s">
        <v>140</v>
      </c>
      <c r="D63" s="73">
        <f>CCM!AJ$12</f>
        <v>2</v>
      </c>
      <c r="E63" s="74">
        <f>CCM!AK$12</f>
        <v>0</v>
      </c>
    </row>
    <row r="64" spans="1:5" x14ac:dyDescent="0.25">
      <c r="A64" s="71">
        <v>58</v>
      </c>
      <c r="B64" s="31" t="s">
        <v>1</v>
      </c>
      <c r="C64" s="72" t="s">
        <v>101</v>
      </c>
      <c r="D64" s="73">
        <f>KAZSc!AJ$3</f>
        <v>1</v>
      </c>
      <c r="E64" s="74">
        <f>KAZSc!AK$3</f>
        <v>0</v>
      </c>
    </row>
    <row r="65" spans="1:5" x14ac:dyDescent="0.25">
      <c r="A65" s="71">
        <v>59</v>
      </c>
      <c r="B65" s="31" t="s">
        <v>13</v>
      </c>
      <c r="C65" s="72" t="s">
        <v>101</v>
      </c>
      <c r="D65" s="73">
        <f>KAZSc!AJ$12</f>
        <v>1</v>
      </c>
      <c r="E65" s="74">
        <f>KAZSc!AK$12</f>
        <v>0</v>
      </c>
    </row>
    <row r="66" spans="1:5" x14ac:dyDescent="0.25">
      <c r="A66" s="71">
        <v>60</v>
      </c>
      <c r="B66" s="31" t="s">
        <v>115</v>
      </c>
      <c r="C66" s="72" t="s">
        <v>101</v>
      </c>
      <c r="D66" s="73">
        <f>KAZSc!AJ$13</f>
        <v>1</v>
      </c>
      <c r="E66" s="74">
        <f>KAZSc!AK$13</f>
        <v>0</v>
      </c>
    </row>
    <row r="67" spans="1:5" x14ac:dyDescent="0.25">
      <c r="A67" s="71">
        <v>61</v>
      </c>
      <c r="B67" s="31" t="s">
        <v>15</v>
      </c>
      <c r="C67" s="72" t="s">
        <v>101</v>
      </c>
      <c r="D67" s="73">
        <f>KAZSc!AJ$16</f>
        <v>1</v>
      </c>
      <c r="E67" s="74">
        <f>KAZSc!AK$16</f>
        <v>0</v>
      </c>
    </row>
    <row r="68" spans="1:5" x14ac:dyDescent="0.25">
      <c r="A68" s="71">
        <v>62</v>
      </c>
      <c r="B68" s="31" t="s">
        <v>18</v>
      </c>
      <c r="C68" s="72" t="s">
        <v>101</v>
      </c>
      <c r="D68" s="73">
        <f>KAZSc!AJ$18</f>
        <v>1</v>
      </c>
      <c r="E68" s="74">
        <f>KAZSc!AK$18</f>
        <v>0</v>
      </c>
    </row>
    <row r="69" spans="1:5" x14ac:dyDescent="0.25">
      <c r="A69" s="71">
        <v>63</v>
      </c>
      <c r="B69" s="31" t="s">
        <v>214</v>
      </c>
      <c r="C69" s="72" t="s">
        <v>247</v>
      </c>
      <c r="D69" s="73">
        <f>ROSC!AJ$3</f>
        <v>1</v>
      </c>
      <c r="E69" s="74">
        <f>ROSC!AK$3</f>
        <v>0</v>
      </c>
    </row>
    <row r="70" spans="1:5" x14ac:dyDescent="0.25">
      <c r="A70" s="71">
        <v>64</v>
      </c>
      <c r="B70" s="31" t="s">
        <v>244</v>
      </c>
      <c r="C70" s="72" t="s">
        <v>247</v>
      </c>
      <c r="D70" s="73">
        <f>ROSC!AJ$18</f>
        <v>1</v>
      </c>
      <c r="E70" s="74">
        <f>ROSC!AK$18</f>
        <v>0</v>
      </c>
    </row>
    <row r="71" spans="1:5" x14ac:dyDescent="0.25">
      <c r="A71" s="71">
        <v>65</v>
      </c>
      <c r="B71" s="31" t="s">
        <v>246</v>
      </c>
      <c r="C71" s="72" t="s">
        <v>247</v>
      </c>
      <c r="D71" s="73">
        <f>ROSC!AJ$19</f>
        <v>1</v>
      </c>
      <c r="E71" s="74">
        <f>ROSC!AK$19</f>
        <v>0</v>
      </c>
    </row>
    <row r="72" spans="1:5" x14ac:dyDescent="0.25">
      <c r="A72" s="71">
        <v>66</v>
      </c>
      <c r="B72" s="31" t="s">
        <v>250</v>
      </c>
      <c r="C72" s="72" t="s">
        <v>103</v>
      </c>
      <c r="D72" s="73">
        <f>KGZV!AJ3</f>
        <v>1</v>
      </c>
      <c r="E72" s="74">
        <f>KGZV!AK3</f>
        <v>0</v>
      </c>
    </row>
    <row r="73" spans="1:5" x14ac:dyDescent="0.25">
      <c r="A73" s="71">
        <v>67</v>
      </c>
      <c r="B73" s="31" t="s">
        <v>258</v>
      </c>
      <c r="C73" s="72" t="s">
        <v>103</v>
      </c>
      <c r="D73" s="73">
        <f>KGZV!AJ7</f>
        <v>1</v>
      </c>
      <c r="E73" s="74">
        <f>KGZV!AK7</f>
        <v>0</v>
      </c>
    </row>
    <row r="74" spans="1:5" x14ac:dyDescent="0.25">
      <c r="A74" s="71">
        <v>68</v>
      </c>
      <c r="B74" s="31" t="s">
        <v>260</v>
      </c>
      <c r="C74" s="72" t="s">
        <v>103</v>
      </c>
      <c r="D74" s="73">
        <f>KGZV!AJ8</f>
        <v>1</v>
      </c>
      <c r="E74" s="74">
        <f>KGZV!AK8</f>
        <v>0</v>
      </c>
    </row>
    <row r="75" spans="1:5" x14ac:dyDescent="0.25">
      <c r="A75" s="71">
        <v>69</v>
      </c>
      <c r="B75" s="31" t="s">
        <v>262</v>
      </c>
      <c r="C75" s="72" t="s">
        <v>103</v>
      </c>
      <c r="D75" s="73">
        <f>KGZV!AJ9</f>
        <v>1</v>
      </c>
      <c r="E75" s="74">
        <f>KGZV!AK9</f>
        <v>0</v>
      </c>
    </row>
    <row r="76" spans="1:5" x14ac:dyDescent="0.25">
      <c r="A76" s="71">
        <v>70</v>
      </c>
      <c r="B76" s="31" t="s">
        <v>266</v>
      </c>
      <c r="C76" s="72" t="s">
        <v>103</v>
      </c>
      <c r="D76" s="73">
        <f>KGZV!AJ11</f>
        <v>1</v>
      </c>
      <c r="E76" s="74">
        <f>KGZV!AK11</f>
        <v>0</v>
      </c>
    </row>
    <row r="77" spans="1:5" x14ac:dyDescent="0.25">
      <c r="A77" s="71">
        <v>71</v>
      </c>
      <c r="B77" s="31" t="s">
        <v>276</v>
      </c>
      <c r="C77" s="72" t="s">
        <v>103</v>
      </c>
      <c r="D77" s="73">
        <f>KGZV!AJ16</f>
        <v>1</v>
      </c>
      <c r="E77" s="74">
        <f>KGZV!AK16</f>
        <v>0</v>
      </c>
    </row>
    <row r="78" spans="1:5" x14ac:dyDescent="0.25">
      <c r="A78" s="71">
        <v>72</v>
      </c>
      <c r="B78" s="31" t="s">
        <v>25</v>
      </c>
      <c r="C78" s="72" t="s">
        <v>102</v>
      </c>
      <c r="D78" s="73">
        <f>MZV!AJ$6</f>
        <v>1</v>
      </c>
      <c r="E78" s="74">
        <f>MZV!AK$6</f>
        <v>0</v>
      </c>
    </row>
    <row r="79" spans="1:5" x14ac:dyDescent="0.25">
      <c r="A79" s="71">
        <v>73</v>
      </c>
      <c r="B79" s="31" t="s">
        <v>57</v>
      </c>
      <c r="C79" s="72" t="s">
        <v>104</v>
      </c>
      <c r="D79" s="73">
        <f>KWK!AJ$12</f>
        <v>1</v>
      </c>
      <c r="E79" s="74">
        <f>KWK!AK$12</f>
        <v>0</v>
      </c>
    </row>
    <row r="80" spans="1:5" x14ac:dyDescent="0.25">
      <c r="A80" s="71">
        <v>74</v>
      </c>
      <c r="B80" s="31" t="s">
        <v>199</v>
      </c>
      <c r="C80" s="72" t="s">
        <v>140</v>
      </c>
      <c r="D80" s="73">
        <f>CCM!AJ$6</f>
        <v>1</v>
      </c>
      <c r="E80" s="74">
        <f>CCM!AK$6</f>
        <v>0</v>
      </c>
    </row>
    <row r="81" spans="1:5" x14ac:dyDescent="0.25">
      <c r="A81" s="71">
        <v>75</v>
      </c>
      <c r="B81" s="31" t="s">
        <v>209</v>
      </c>
      <c r="C81" s="72" t="s">
        <v>140</v>
      </c>
      <c r="D81" s="73">
        <f>CCM!AJ$15</f>
        <v>1</v>
      </c>
      <c r="E81" s="74">
        <f>CCM!AK$15</f>
        <v>0</v>
      </c>
    </row>
    <row r="82" spans="1:5" x14ac:dyDescent="0.25">
      <c r="A82" s="71">
        <v>76</v>
      </c>
      <c r="B82" s="31" t="s">
        <v>139</v>
      </c>
      <c r="C82" s="72" t="s">
        <v>140</v>
      </c>
      <c r="D82" s="73">
        <f>CCM!AJ$17</f>
        <v>1</v>
      </c>
      <c r="E82" s="74">
        <f>CCM!AK$17</f>
        <v>0</v>
      </c>
    </row>
    <row r="83" spans="1:5" x14ac:dyDescent="0.25">
      <c r="A83" s="71">
        <v>77</v>
      </c>
      <c r="B83" s="31" t="s">
        <v>113</v>
      </c>
      <c r="C83" s="72" t="s">
        <v>101</v>
      </c>
      <c r="D83" s="73">
        <f>KAZSc!AJ8</f>
        <v>0</v>
      </c>
      <c r="E83" s="74">
        <f>KAZSc!AK$8</f>
        <v>0</v>
      </c>
    </row>
    <row r="84" spans="1:5" x14ac:dyDescent="0.25">
      <c r="A84" s="71">
        <v>78</v>
      </c>
      <c r="B84" s="31" t="s">
        <v>10</v>
      </c>
      <c r="C84" s="72" t="s">
        <v>101</v>
      </c>
      <c r="D84" s="73">
        <f>KAZSc!AJ$11</f>
        <v>0</v>
      </c>
      <c r="E84" s="74">
        <f>KAZSc!AK$11</f>
        <v>0</v>
      </c>
    </row>
    <row r="85" spans="1:5" x14ac:dyDescent="0.25">
      <c r="A85" s="71">
        <v>79</v>
      </c>
      <c r="B85" s="31" t="s">
        <v>150</v>
      </c>
      <c r="C85" s="72" t="s">
        <v>101</v>
      </c>
      <c r="D85" s="73">
        <f>KAZSc!AJ$14</f>
        <v>0</v>
      </c>
      <c r="E85" s="74">
        <f>KAZSc!AK$14</f>
        <v>0</v>
      </c>
    </row>
    <row r="86" spans="1:5" x14ac:dyDescent="0.25">
      <c r="A86" s="71">
        <v>80</v>
      </c>
      <c r="B86" s="31" t="s">
        <v>17</v>
      </c>
      <c r="C86" s="72" t="s">
        <v>101</v>
      </c>
      <c r="D86" s="73">
        <f>KAZSc!AJ$17</f>
        <v>0</v>
      </c>
      <c r="E86" s="74">
        <f>KAZSc!AK$17</f>
        <v>0</v>
      </c>
    </row>
    <row r="87" spans="1:5" x14ac:dyDescent="0.25">
      <c r="A87" s="71">
        <v>81</v>
      </c>
      <c r="B87" s="31" t="s">
        <v>121</v>
      </c>
      <c r="C87" s="72" t="s">
        <v>102</v>
      </c>
      <c r="D87" s="73">
        <f>MZV!AJ$9</f>
        <v>0</v>
      </c>
      <c r="E87" s="74">
        <f>MZV!AK$9</f>
        <v>0</v>
      </c>
    </row>
    <row r="88" spans="1:5" x14ac:dyDescent="0.25">
      <c r="A88" s="71">
        <v>82</v>
      </c>
      <c r="B88" s="31" t="s">
        <v>142</v>
      </c>
      <c r="C88" s="72" t="s">
        <v>105</v>
      </c>
      <c r="D88" s="73">
        <f>LAQUA!AJ$3</f>
        <v>0</v>
      </c>
      <c r="E88" s="74">
        <f>LAQUA!AK$3</f>
        <v>0</v>
      </c>
    </row>
    <row r="89" spans="1:5" x14ac:dyDescent="0.25">
      <c r="A89" s="71">
        <v>83</v>
      </c>
      <c r="B89" s="31" t="s">
        <v>124</v>
      </c>
      <c r="C89" s="72" t="s">
        <v>105</v>
      </c>
      <c r="D89" s="73">
        <f>LAQUA!AJ$4</f>
        <v>0</v>
      </c>
      <c r="E89" s="74">
        <f>LAQUA!AK$4</f>
        <v>0</v>
      </c>
    </row>
    <row r="90" spans="1:5" x14ac:dyDescent="0.25">
      <c r="A90" s="71">
        <v>84</v>
      </c>
      <c r="B90" s="31" t="s">
        <v>61</v>
      </c>
      <c r="C90" s="72" t="s">
        <v>105</v>
      </c>
      <c r="D90" s="73">
        <f>LAQUA!AJ$5</f>
        <v>0</v>
      </c>
      <c r="E90" s="74">
        <f>LAQUA!AK$5</f>
        <v>0</v>
      </c>
    </row>
    <row r="91" spans="1:5" x14ac:dyDescent="0.25">
      <c r="A91" s="71">
        <v>85</v>
      </c>
      <c r="B91" s="31" t="s">
        <v>65</v>
      </c>
      <c r="C91" s="72" t="s">
        <v>105</v>
      </c>
      <c r="D91" s="73">
        <f>LAQUA!AJ$6</f>
        <v>0</v>
      </c>
      <c r="E91" s="74">
        <f>LAQUA!AK$6</f>
        <v>0</v>
      </c>
    </row>
    <row r="92" spans="1:5" x14ac:dyDescent="0.25">
      <c r="A92" s="71">
        <v>86</v>
      </c>
      <c r="B92" s="31" t="s">
        <v>63</v>
      </c>
      <c r="C92" s="72" t="s">
        <v>105</v>
      </c>
      <c r="D92" s="73">
        <f>LAQUA!AJ$7</f>
        <v>0</v>
      </c>
      <c r="E92" s="74">
        <f>LAQUA!AK$7</f>
        <v>0</v>
      </c>
    </row>
    <row r="93" spans="1:5" x14ac:dyDescent="0.25">
      <c r="A93" s="71">
        <v>87</v>
      </c>
      <c r="B93" s="31" t="s">
        <v>66</v>
      </c>
      <c r="C93" s="72" t="s">
        <v>105</v>
      </c>
      <c r="D93" s="73">
        <f>LAQUA!AJ$8</f>
        <v>0</v>
      </c>
      <c r="E93" s="74">
        <f>LAQUA!AK$8</f>
        <v>0</v>
      </c>
    </row>
    <row r="94" spans="1:5" x14ac:dyDescent="0.25">
      <c r="A94" s="71">
        <v>88</v>
      </c>
      <c r="B94" s="31" t="s">
        <v>68</v>
      </c>
      <c r="C94" s="72" t="s">
        <v>105</v>
      </c>
      <c r="D94" s="73">
        <f>LAQUA!AJ$9</f>
        <v>0</v>
      </c>
      <c r="E94" s="74">
        <f>LAQUA!AK$9</f>
        <v>0</v>
      </c>
    </row>
    <row r="95" spans="1:5" x14ac:dyDescent="0.25">
      <c r="A95" s="71">
        <v>89</v>
      </c>
      <c r="B95" s="31" t="s">
        <v>70</v>
      </c>
      <c r="C95" s="72" t="s">
        <v>105</v>
      </c>
      <c r="D95" s="73">
        <f>LAQUA!AJ$10</f>
        <v>0</v>
      </c>
      <c r="E95" s="74">
        <f>LAQUA!AK$10</f>
        <v>0</v>
      </c>
    </row>
    <row r="96" spans="1:5" x14ac:dyDescent="0.25">
      <c r="A96" s="71">
        <v>90</v>
      </c>
      <c r="B96" s="31" t="s">
        <v>72</v>
      </c>
      <c r="C96" s="72" t="s">
        <v>105</v>
      </c>
      <c r="D96" s="73">
        <f>LAQUA!AJ$11</f>
        <v>0</v>
      </c>
      <c r="E96" s="74">
        <f>LAQUA!AK$11</f>
        <v>0</v>
      </c>
    </row>
    <row r="97" spans="1:5" x14ac:dyDescent="0.25">
      <c r="A97" s="71">
        <v>91</v>
      </c>
      <c r="B97" s="31" t="s">
        <v>74</v>
      </c>
      <c r="C97" s="72" t="s">
        <v>105</v>
      </c>
      <c r="D97" s="73">
        <f>LAQUA!AJ$12</f>
        <v>0</v>
      </c>
      <c r="E97" s="74">
        <f>LAQUA!AK$12</f>
        <v>0</v>
      </c>
    </row>
    <row r="98" spans="1:5" x14ac:dyDescent="0.25">
      <c r="A98" s="71">
        <v>92</v>
      </c>
      <c r="B98" s="31" t="s">
        <v>146</v>
      </c>
      <c r="C98" s="72" t="s">
        <v>105</v>
      </c>
      <c r="D98" s="73">
        <f>LAQUA!AJ$13</f>
        <v>0</v>
      </c>
      <c r="E98" s="74">
        <f>LAQUA!AK$13</f>
        <v>0</v>
      </c>
    </row>
    <row r="99" spans="1:5" x14ac:dyDescent="0.25">
      <c r="A99" s="71">
        <v>93</v>
      </c>
      <c r="B99" s="72" t="s">
        <v>76</v>
      </c>
      <c r="C99" s="72" t="s">
        <v>105</v>
      </c>
      <c r="D99" s="73">
        <f>LAQUA!AJ$14</f>
        <v>0</v>
      </c>
      <c r="E99" s="74">
        <f>LAQUA!AK$14</f>
        <v>0</v>
      </c>
    </row>
    <row r="100" spans="1:5" x14ac:dyDescent="0.25">
      <c r="A100" s="71">
        <v>94</v>
      </c>
      <c r="B100" s="31" t="s">
        <v>78</v>
      </c>
      <c r="C100" s="72" t="s">
        <v>105</v>
      </c>
      <c r="D100" s="73">
        <f>LAQUA!AJ$15</f>
        <v>0</v>
      </c>
      <c r="E100" s="74">
        <f>LAQUA!AK$15</f>
        <v>0</v>
      </c>
    </row>
    <row r="101" spans="1:5" x14ac:dyDescent="0.25">
      <c r="A101" s="71">
        <v>95</v>
      </c>
      <c r="B101" s="31" t="s">
        <v>80</v>
      </c>
      <c r="C101" s="72" t="s">
        <v>105</v>
      </c>
      <c r="D101" s="73">
        <f>LAQUA!AJ$16</f>
        <v>0</v>
      </c>
      <c r="E101" s="74">
        <f>LAQUA!AK$16</f>
        <v>0</v>
      </c>
    </row>
    <row r="102" spans="1:5" x14ac:dyDescent="0.25">
      <c r="A102" s="71">
        <v>96</v>
      </c>
      <c r="B102" s="72" t="s">
        <v>82</v>
      </c>
      <c r="C102" s="72" t="s">
        <v>105</v>
      </c>
      <c r="D102" s="73">
        <f>LAQUA!AJ$17</f>
        <v>0</v>
      </c>
      <c r="E102" s="74">
        <f>LAQUA!AK$17</f>
        <v>0</v>
      </c>
    </row>
    <row r="103" spans="1:5" x14ac:dyDescent="0.25">
      <c r="A103" s="71">
        <v>97</v>
      </c>
      <c r="B103" s="31" t="s">
        <v>84</v>
      </c>
      <c r="C103" s="72" t="s">
        <v>105</v>
      </c>
      <c r="D103" s="73">
        <f>LAQUA!AJ$18</f>
        <v>0</v>
      </c>
      <c r="E103" s="74">
        <f>LAQUA!AK$18</f>
        <v>0</v>
      </c>
    </row>
    <row r="104" spans="1:5" x14ac:dyDescent="0.25">
      <c r="A104" s="71">
        <v>98</v>
      </c>
      <c r="B104" s="72" t="s">
        <v>85</v>
      </c>
      <c r="C104" s="72" t="s">
        <v>105</v>
      </c>
      <c r="D104" s="73">
        <f>LAQUA!AJ$19</f>
        <v>0</v>
      </c>
      <c r="E104" s="74">
        <f>LAQUA!AK$19</f>
        <v>0</v>
      </c>
    </row>
    <row r="105" spans="1:5" x14ac:dyDescent="0.25">
      <c r="A105" s="71">
        <v>99</v>
      </c>
      <c r="B105" s="31" t="s">
        <v>87</v>
      </c>
      <c r="C105" s="72" t="s">
        <v>105</v>
      </c>
      <c r="D105" s="73">
        <f>LAQUA!AJ$20</f>
        <v>0</v>
      </c>
      <c r="E105" s="74">
        <f>LAQUA!AK$20</f>
        <v>0</v>
      </c>
    </row>
    <row r="106" spans="1:5" x14ac:dyDescent="0.25">
      <c r="A106" s="71">
        <v>100</v>
      </c>
      <c r="B106" s="31" t="s">
        <v>201</v>
      </c>
      <c r="C106" s="72" t="s">
        <v>140</v>
      </c>
      <c r="D106" s="73">
        <f>CCM!AJ$10</f>
        <v>0</v>
      </c>
      <c r="E106" s="74">
        <f>CCM!AK$10</f>
        <v>0</v>
      </c>
    </row>
    <row r="107" spans="1:5" x14ac:dyDescent="0.25">
      <c r="A107" s="71">
        <v>101</v>
      </c>
      <c r="B107" s="31" t="s">
        <v>203</v>
      </c>
      <c r="C107" s="72" t="s">
        <v>140</v>
      </c>
      <c r="D107" s="73">
        <f>CCM!AJ$11</f>
        <v>0</v>
      </c>
      <c r="E107" s="74">
        <f>CCM!AK$11</f>
        <v>0</v>
      </c>
    </row>
    <row r="108" spans="1:5" x14ac:dyDescent="0.25">
      <c r="A108" s="71">
        <v>102</v>
      </c>
      <c r="B108" s="31" t="s">
        <v>207</v>
      </c>
      <c r="C108" s="72" t="s">
        <v>140</v>
      </c>
      <c r="D108" s="73">
        <f>CCM!AJ$14</f>
        <v>0</v>
      </c>
      <c r="E108" s="74">
        <f>CCM!AK$14</f>
        <v>0</v>
      </c>
    </row>
    <row r="109" spans="1:5" x14ac:dyDescent="0.25">
      <c r="A109" s="71">
        <v>103</v>
      </c>
      <c r="B109" s="31" t="s">
        <v>216</v>
      </c>
      <c r="C109" s="72" t="s">
        <v>247</v>
      </c>
      <c r="D109" s="73">
        <f>ROSC!AJ$4</f>
        <v>0</v>
      </c>
      <c r="E109" s="74">
        <f>ROSC!AK$4</f>
        <v>0</v>
      </c>
    </row>
    <row r="110" spans="1:5" x14ac:dyDescent="0.25">
      <c r="A110" s="71">
        <v>104</v>
      </c>
      <c r="B110" s="31" t="s">
        <v>230</v>
      </c>
      <c r="C110" s="72" t="s">
        <v>247</v>
      </c>
      <c r="D110" s="73">
        <f>ROSC!AJ$11</f>
        <v>0</v>
      </c>
      <c r="E110" s="74">
        <f>ROSC!AK$11</f>
        <v>0</v>
      </c>
    </row>
    <row r="111" spans="1:5" x14ac:dyDescent="0.25">
      <c r="A111" s="71">
        <v>106</v>
      </c>
      <c r="B111" s="31"/>
      <c r="C111" s="72"/>
      <c r="D111" s="73"/>
      <c r="E111" s="74"/>
    </row>
    <row r="112" spans="1:5" x14ac:dyDescent="0.25">
      <c r="A112" s="71">
        <v>107</v>
      </c>
      <c r="B112" s="31"/>
      <c r="C112" s="72"/>
      <c r="D112" s="73"/>
      <c r="E112" s="74"/>
    </row>
    <row r="113" spans="1:5" x14ac:dyDescent="0.25">
      <c r="A113" s="71">
        <v>108</v>
      </c>
      <c r="B113" s="31"/>
      <c r="C113" s="72"/>
      <c r="D113" s="73"/>
      <c r="E113" s="74"/>
    </row>
    <row r="114" spans="1:5" x14ac:dyDescent="0.25">
      <c r="A114" s="71">
        <v>109</v>
      </c>
      <c r="B114" s="31"/>
      <c r="C114" s="72"/>
      <c r="D114" s="73"/>
      <c r="E114" s="74"/>
    </row>
    <row r="115" spans="1:5" x14ac:dyDescent="0.25">
      <c r="A115" s="71">
        <v>110</v>
      </c>
      <c r="B115" s="31"/>
      <c r="C115" s="72"/>
      <c r="D115" s="73"/>
      <c r="E115" s="74"/>
    </row>
    <row r="116" spans="1:5" x14ac:dyDescent="0.25">
      <c r="A116" s="71">
        <v>111</v>
      </c>
      <c r="B116" s="31"/>
      <c r="C116" s="72"/>
      <c r="D116" s="73"/>
      <c r="E116" s="74"/>
    </row>
    <row r="117" spans="1:5" x14ac:dyDescent="0.25">
      <c r="A117" s="71">
        <v>112</v>
      </c>
      <c r="B117" s="31"/>
      <c r="C117" s="72"/>
      <c r="D117" s="73"/>
      <c r="E117" s="74"/>
    </row>
    <row r="118" spans="1:5" x14ac:dyDescent="0.25">
      <c r="A118" s="71">
        <v>113</v>
      </c>
      <c r="B118" s="31"/>
      <c r="C118" s="72"/>
      <c r="D118" s="73"/>
      <c r="E118" s="74"/>
    </row>
    <row r="119" spans="1:5" x14ac:dyDescent="0.25">
      <c r="A119" s="71">
        <v>114</v>
      </c>
      <c r="B119" s="31"/>
      <c r="C119" s="72"/>
      <c r="D119" s="73"/>
      <c r="E119" s="74"/>
    </row>
    <row r="120" spans="1:5" x14ac:dyDescent="0.25">
      <c r="A120" s="71">
        <v>115</v>
      </c>
      <c r="B120" s="31"/>
      <c r="C120" s="72"/>
      <c r="D120" s="73"/>
      <c r="E120" s="74"/>
    </row>
    <row r="121" spans="1:5" x14ac:dyDescent="0.25">
      <c r="A121" s="71">
        <v>116</v>
      </c>
      <c r="B121" s="31"/>
      <c r="C121" s="72"/>
      <c r="D121" s="73"/>
      <c r="E121" s="74"/>
    </row>
  </sheetData>
  <sheetProtection algorithmName="SHA-512" hashValue="QYc5iTWba8cAQNKEzNxYomt6TOP2YkceIGKOeHT78f7Ia62jNo8aRyLkt5glurk+JRlwWwMh7yO6Ob2rSlOfkA==" saltValue="7eOdgA+AfWXFHivWE9WRIg==" spinCount="100000" sheet="1" objects="1" scenarios="1"/>
  <sortState xmlns:xlrd2="http://schemas.microsoft.com/office/spreadsheetml/2017/richdata2" ref="B7:E110">
    <sortCondition descending="1" ref="E7:E110"/>
    <sortCondition descending="1" ref="D7:D110"/>
  </sortState>
  <mergeCells count="3">
    <mergeCell ref="A1:C6"/>
    <mergeCell ref="D1:D6"/>
    <mergeCell ref="E1:E6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77A75-CD6F-4985-A2B2-AAAD3044EA5C}">
  <dimension ref="A1:AO26"/>
  <sheetViews>
    <sheetView workbookViewId="0"/>
  </sheetViews>
  <sheetFormatPr baseColWidth="10" defaultRowHeight="15" x14ac:dyDescent="0.25"/>
  <cols>
    <col min="1" max="1" width="3.28515625" style="70" bestFit="1" customWidth="1"/>
    <col min="2" max="2" width="22.85546875" style="70" bestFit="1" customWidth="1"/>
    <col min="3" max="3" width="7" style="70" bestFit="1" customWidth="1"/>
    <col min="4" max="5" width="3.85546875" style="70" customWidth="1"/>
    <col min="6" max="6" width="4.7109375" style="70" customWidth="1"/>
    <col min="7" max="7" width="3.28515625" style="70" bestFit="1" customWidth="1"/>
    <col min="8" max="8" width="20.5703125" style="70" bestFit="1" customWidth="1"/>
    <col min="9" max="9" width="5.140625" style="70" bestFit="1" customWidth="1"/>
    <col min="10" max="11" width="3.85546875" style="70" customWidth="1"/>
    <col min="12" max="12" width="4.7109375" style="70" customWidth="1"/>
    <col min="13" max="13" width="3.28515625" style="70" bestFit="1" customWidth="1"/>
    <col min="14" max="14" width="22.85546875" style="70" bestFit="1" customWidth="1"/>
    <col min="15" max="15" width="6.28515625" style="70" bestFit="1" customWidth="1"/>
    <col min="16" max="16" width="3.85546875" style="70" customWidth="1"/>
    <col min="17" max="17" width="3.85546875" style="70" bestFit="1" customWidth="1"/>
    <col min="18" max="18" width="4.7109375" style="70" customWidth="1"/>
    <col min="19" max="19" width="3.28515625" style="70" bestFit="1" customWidth="1"/>
    <col min="20" max="20" width="23.5703125" style="70" bestFit="1" customWidth="1"/>
    <col min="21" max="21" width="5.42578125" style="70" bestFit="1" customWidth="1"/>
    <col min="22" max="23" width="3.85546875" style="70" customWidth="1"/>
    <col min="24" max="24" width="4.7109375" style="70" customWidth="1"/>
    <col min="25" max="25" width="3.28515625" style="70" bestFit="1" customWidth="1"/>
    <col min="26" max="26" width="22.5703125" style="70" bestFit="1" customWidth="1"/>
    <col min="27" max="27" width="7.5703125" style="70" bestFit="1" customWidth="1"/>
    <col min="28" max="29" width="3.85546875" style="70" customWidth="1"/>
    <col min="30" max="30" width="4.7109375" style="70" customWidth="1"/>
    <col min="31" max="31" width="3.28515625" style="70" bestFit="1" customWidth="1"/>
    <col min="32" max="32" width="28" style="70" bestFit="1" customWidth="1"/>
    <col min="33" max="33" width="7.85546875" style="70" bestFit="1" customWidth="1"/>
    <col min="34" max="35" width="3.85546875" style="70" customWidth="1"/>
    <col min="36" max="36" width="4.7109375" style="70" customWidth="1"/>
    <col min="37" max="37" width="3.28515625" style="70" bestFit="1" customWidth="1"/>
    <col min="38" max="38" width="24.42578125" style="70" bestFit="1" customWidth="1"/>
    <col min="39" max="39" width="6.42578125" style="70" bestFit="1" customWidth="1"/>
    <col min="40" max="41" width="3.85546875" style="70" customWidth="1"/>
    <col min="42" max="16384" width="11.42578125" style="70"/>
  </cols>
  <sheetData>
    <row r="1" spans="1:41" ht="15" customHeight="1" x14ac:dyDescent="0.25">
      <c r="B1" s="112" t="s">
        <v>100</v>
      </c>
      <c r="C1" s="113"/>
      <c r="D1" s="108" t="s">
        <v>94</v>
      </c>
      <c r="E1" s="110" t="s">
        <v>93</v>
      </c>
      <c r="H1" s="116" t="s">
        <v>99</v>
      </c>
      <c r="I1" s="117"/>
      <c r="J1" s="122" t="s">
        <v>94</v>
      </c>
      <c r="K1" s="125" t="s">
        <v>93</v>
      </c>
      <c r="N1" s="112" t="s">
        <v>98</v>
      </c>
      <c r="O1" s="113"/>
      <c r="P1" s="108" t="s">
        <v>94</v>
      </c>
      <c r="Q1" s="110" t="s">
        <v>93</v>
      </c>
      <c r="T1" s="112" t="s">
        <v>97</v>
      </c>
      <c r="U1" s="113"/>
      <c r="V1" s="108" t="s">
        <v>94</v>
      </c>
      <c r="W1" s="110" t="s">
        <v>93</v>
      </c>
      <c r="Z1" s="112" t="s">
        <v>96</v>
      </c>
      <c r="AA1" s="113"/>
      <c r="AB1" s="108" t="s">
        <v>94</v>
      </c>
      <c r="AC1" s="110" t="s">
        <v>93</v>
      </c>
      <c r="AF1" s="112" t="s">
        <v>95</v>
      </c>
      <c r="AG1" s="113"/>
      <c r="AH1" s="108" t="s">
        <v>92</v>
      </c>
      <c r="AI1" s="128" t="s">
        <v>93</v>
      </c>
      <c r="AL1" s="112" t="s">
        <v>91</v>
      </c>
      <c r="AM1" s="113"/>
      <c r="AN1" s="108" t="s">
        <v>94</v>
      </c>
      <c r="AO1" s="110" t="s">
        <v>93</v>
      </c>
    </row>
    <row r="2" spans="1:41" x14ac:dyDescent="0.25">
      <c r="B2" s="114"/>
      <c r="C2" s="115"/>
      <c r="D2" s="109"/>
      <c r="E2" s="111"/>
      <c r="H2" s="118"/>
      <c r="I2" s="119"/>
      <c r="J2" s="123"/>
      <c r="K2" s="126"/>
      <c r="N2" s="114"/>
      <c r="O2" s="115"/>
      <c r="P2" s="109"/>
      <c r="Q2" s="111"/>
      <c r="T2" s="114"/>
      <c r="U2" s="115"/>
      <c r="V2" s="109"/>
      <c r="W2" s="111"/>
      <c r="Z2" s="114"/>
      <c r="AA2" s="115"/>
      <c r="AB2" s="109"/>
      <c r="AC2" s="111"/>
      <c r="AF2" s="114"/>
      <c r="AG2" s="115"/>
      <c r="AH2" s="109"/>
      <c r="AI2" s="129"/>
      <c r="AL2" s="114"/>
      <c r="AM2" s="115"/>
      <c r="AN2" s="109"/>
      <c r="AO2" s="111"/>
    </row>
    <row r="3" spans="1:41" x14ac:dyDescent="0.25">
      <c r="B3" s="114"/>
      <c r="C3" s="115"/>
      <c r="D3" s="109"/>
      <c r="E3" s="111"/>
      <c r="H3" s="118"/>
      <c r="I3" s="119"/>
      <c r="J3" s="123"/>
      <c r="K3" s="126"/>
      <c r="N3" s="114"/>
      <c r="O3" s="115"/>
      <c r="P3" s="109"/>
      <c r="Q3" s="111"/>
      <c r="T3" s="114"/>
      <c r="U3" s="115"/>
      <c r="V3" s="109"/>
      <c r="W3" s="111"/>
      <c r="Z3" s="114"/>
      <c r="AA3" s="115"/>
      <c r="AB3" s="109"/>
      <c r="AC3" s="111"/>
      <c r="AF3" s="114"/>
      <c r="AG3" s="115"/>
      <c r="AH3" s="109"/>
      <c r="AI3" s="129"/>
      <c r="AL3" s="114"/>
      <c r="AM3" s="115"/>
      <c r="AN3" s="109"/>
      <c r="AO3" s="111"/>
    </row>
    <row r="4" spans="1:41" x14ac:dyDescent="0.25">
      <c r="B4" s="114"/>
      <c r="C4" s="115"/>
      <c r="D4" s="109"/>
      <c r="E4" s="111"/>
      <c r="H4" s="118"/>
      <c r="I4" s="119"/>
      <c r="J4" s="123"/>
      <c r="K4" s="126"/>
      <c r="N4" s="114"/>
      <c r="O4" s="115"/>
      <c r="P4" s="109"/>
      <c r="Q4" s="111"/>
      <c r="T4" s="114"/>
      <c r="U4" s="115"/>
      <c r="V4" s="109"/>
      <c r="W4" s="111"/>
      <c r="Z4" s="114"/>
      <c r="AA4" s="115"/>
      <c r="AB4" s="109"/>
      <c r="AC4" s="111"/>
      <c r="AF4" s="114"/>
      <c r="AG4" s="115"/>
      <c r="AH4" s="109"/>
      <c r="AI4" s="129"/>
      <c r="AL4" s="114"/>
      <c r="AM4" s="115"/>
      <c r="AN4" s="109"/>
      <c r="AO4" s="111"/>
    </row>
    <row r="5" spans="1:41" x14ac:dyDescent="0.25">
      <c r="B5" s="114"/>
      <c r="C5" s="115"/>
      <c r="D5" s="109"/>
      <c r="E5" s="111"/>
      <c r="H5" s="118"/>
      <c r="I5" s="119"/>
      <c r="J5" s="123"/>
      <c r="K5" s="126"/>
      <c r="N5" s="114"/>
      <c r="O5" s="115"/>
      <c r="P5" s="109"/>
      <c r="Q5" s="111"/>
      <c r="T5" s="114"/>
      <c r="U5" s="115"/>
      <c r="V5" s="109"/>
      <c r="W5" s="111"/>
      <c r="Z5" s="114"/>
      <c r="AA5" s="115"/>
      <c r="AB5" s="109"/>
      <c r="AC5" s="111"/>
      <c r="AF5" s="114"/>
      <c r="AG5" s="115"/>
      <c r="AH5" s="109"/>
      <c r="AI5" s="129"/>
      <c r="AL5" s="114"/>
      <c r="AM5" s="115"/>
      <c r="AN5" s="109"/>
      <c r="AO5" s="111"/>
    </row>
    <row r="6" spans="1:41" ht="15.75" thickBot="1" x14ac:dyDescent="0.3">
      <c r="B6" s="114"/>
      <c r="C6" s="115"/>
      <c r="D6" s="109"/>
      <c r="E6" s="111"/>
      <c r="H6" s="120"/>
      <c r="I6" s="121"/>
      <c r="J6" s="124"/>
      <c r="K6" s="127"/>
      <c r="N6" s="114"/>
      <c r="O6" s="115"/>
      <c r="P6" s="109"/>
      <c r="Q6" s="111"/>
      <c r="T6" s="114"/>
      <c r="U6" s="115"/>
      <c r="V6" s="109"/>
      <c r="W6" s="111"/>
      <c r="Z6" s="114"/>
      <c r="AA6" s="115"/>
      <c r="AB6" s="109"/>
      <c r="AC6" s="111"/>
      <c r="AF6" s="114"/>
      <c r="AG6" s="115"/>
      <c r="AH6" s="109"/>
      <c r="AI6" s="129"/>
      <c r="AL6" s="114"/>
      <c r="AM6" s="115"/>
      <c r="AN6" s="109"/>
      <c r="AO6" s="111"/>
    </row>
    <row r="7" spans="1:41" x14ac:dyDescent="0.25">
      <c r="A7" s="70">
        <v>1</v>
      </c>
      <c r="B7" s="24" t="s">
        <v>3</v>
      </c>
      <c r="C7" s="75" t="s">
        <v>101</v>
      </c>
      <c r="D7" s="77">
        <f>KAZSc!AJ$4</f>
        <v>1</v>
      </c>
      <c r="E7" s="76">
        <f>KAZSc!AK4</f>
        <v>6</v>
      </c>
      <c r="G7" s="70">
        <v>1</v>
      </c>
      <c r="H7" s="24" t="s">
        <v>31</v>
      </c>
      <c r="I7" s="91" t="s">
        <v>102</v>
      </c>
      <c r="J7" s="88">
        <f>MZV!AJ$10</f>
        <v>3</v>
      </c>
      <c r="K7" s="76">
        <f>MZV!AK$10</f>
        <v>16</v>
      </c>
      <c r="M7" s="70">
        <v>1</v>
      </c>
      <c r="N7" s="24" t="s">
        <v>274</v>
      </c>
      <c r="O7" s="75" t="s">
        <v>103</v>
      </c>
      <c r="P7" s="77">
        <f>KGZV!AJ$15</f>
        <v>1</v>
      </c>
      <c r="Q7" s="76">
        <f>KGZV!AK$15</f>
        <v>5</v>
      </c>
      <c r="S7" s="70">
        <v>1</v>
      </c>
      <c r="T7" s="24" t="s">
        <v>47</v>
      </c>
      <c r="U7" s="75" t="s">
        <v>104</v>
      </c>
      <c r="V7" s="77">
        <f>KWK!AJ$7</f>
        <v>2</v>
      </c>
      <c r="W7" s="76">
        <f>KWK!AK$7</f>
        <v>9</v>
      </c>
      <c r="Y7" s="70">
        <v>1</v>
      </c>
      <c r="Z7" s="24" t="s">
        <v>142</v>
      </c>
      <c r="AA7" s="91" t="s">
        <v>105</v>
      </c>
      <c r="AB7" s="88">
        <f>LAQUA!AJ$3</f>
        <v>0</v>
      </c>
      <c r="AC7" s="76">
        <f>LAQUA!AK$3</f>
        <v>0</v>
      </c>
      <c r="AE7" s="70">
        <v>1</v>
      </c>
      <c r="AF7" s="24" t="s">
        <v>129</v>
      </c>
      <c r="AG7" s="75" t="s">
        <v>140</v>
      </c>
      <c r="AH7" s="77">
        <f>CCM!AJ$7</f>
        <v>2</v>
      </c>
      <c r="AI7" s="76">
        <f>CCM!AK$7</f>
        <v>3</v>
      </c>
      <c r="AK7" s="70">
        <v>1</v>
      </c>
      <c r="AL7" s="24" t="s">
        <v>226</v>
      </c>
      <c r="AM7" s="75" t="s">
        <v>247</v>
      </c>
      <c r="AN7" s="77">
        <f>ROSC!AJ$9</f>
        <v>2</v>
      </c>
      <c r="AO7" s="76">
        <f>ROSC!AK$9</f>
        <v>10</v>
      </c>
    </row>
    <row r="8" spans="1:41" x14ac:dyDescent="0.25">
      <c r="A8" s="70">
        <v>2</v>
      </c>
      <c r="B8" s="22" t="s">
        <v>5</v>
      </c>
      <c r="C8" s="78" t="s">
        <v>101</v>
      </c>
      <c r="D8" s="80">
        <f>KAZSc!AJ$7</f>
        <v>1</v>
      </c>
      <c r="E8" s="79">
        <f>KAZSc!AK$7</f>
        <v>5</v>
      </c>
      <c r="G8" s="70">
        <v>2</v>
      </c>
      <c r="H8" s="22" t="s">
        <v>23</v>
      </c>
      <c r="I8" s="92" t="s">
        <v>102</v>
      </c>
      <c r="J8" s="89">
        <f>MZV!AJ$5</f>
        <v>3</v>
      </c>
      <c r="K8" s="79">
        <f>MZV!AK$5</f>
        <v>7</v>
      </c>
      <c r="M8" s="70">
        <v>2</v>
      </c>
      <c r="N8" s="22" t="s">
        <v>254</v>
      </c>
      <c r="O8" s="78" t="s">
        <v>103</v>
      </c>
      <c r="P8" s="80">
        <f>KGZV!AJ$5</f>
        <v>1</v>
      </c>
      <c r="Q8" s="79">
        <f>KGZV!AK$5</f>
        <v>4</v>
      </c>
      <c r="S8" s="70">
        <v>2</v>
      </c>
      <c r="T8" s="22" t="s">
        <v>49</v>
      </c>
      <c r="U8" s="78" t="s">
        <v>104</v>
      </c>
      <c r="V8" s="80">
        <f>KWK!AJ$8</f>
        <v>3</v>
      </c>
      <c r="W8" s="79">
        <f>KWK!AK$8</f>
        <v>8</v>
      </c>
      <c r="Y8" s="70">
        <v>2</v>
      </c>
      <c r="Z8" s="22" t="s">
        <v>124</v>
      </c>
      <c r="AA8" s="92" t="s">
        <v>105</v>
      </c>
      <c r="AB8" s="89">
        <f>LAQUA!AJ$4</f>
        <v>0</v>
      </c>
      <c r="AC8" s="79">
        <f>LAQUA!AK$4</f>
        <v>0</v>
      </c>
      <c r="AE8" s="70">
        <v>2</v>
      </c>
      <c r="AF8" s="22" t="s">
        <v>126</v>
      </c>
      <c r="AG8" s="78" t="s">
        <v>140</v>
      </c>
      <c r="AH8" s="80">
        <f>CCM!AJ$4</f>
        <v>2</v>
      </c>
      <c r="AI8" s="79">
        <f>CCM!AK$4</f>
        <v>2</v>
      </c>
      <c r="AK8" s="70">
        <v>2</v>
      </c>
      <c r="AL8" s="22" t="s">
        <v>224</v>
      </c>
      <c r="AM8" s="78" t="s">
        <v>247</v>
      </c>
      <c r="AN8" s="80">
        <f>ROSC!AJ$8</f>
        <v>2</v>
      </c>
      <c r="AO8" s="79">
        <f>ROSC!AK$8</f>
        <v>7</v>
      </c>
    </row>
    <row r="9" spans="1:41" x14ac:dyDescent="0.25">
      <c r="A9" s="70">
        <v>3</v>
      </c>
      <c r="B9" s="22" t="s">
        <v>38</v>
      </c>
      <c r="C9" s="78" t="s">
        <v>101</v>
      </c>
      <c r="D9" s="80">
        <f>KAZSc!AJ$5</f>
        <v>1</v>
      </c>
      <c r="E9" s="79">
        <f>KAZSc!AK$5</f>
        <v>4</v>
      </c>
      <c r="G9" s="70">
        <v>3</v>
      </c>
      <c r="H9" s="22" t="s">
        <v>21</v>
      </c>
      <c r="I9" s="92" t="s">
        <v>102</v>
      </c>
      <c r="J9" s="89">
        <f>MZV!AJ$4</f>
        <v>3</v>
      </c>
      <c r="K9" s="79">
        <f>MZV!AK$4</f>
        <v>6</v>
      </c>
      <c r="M9" s="70">
        <v>3</v>
      </c>
      <c r="N9" s="22" t="s">
        <v>268</v>
      </c>
      <c r="O9" s="78" t="s">
        <v>103</v>
      </c>
      <c r="P9" s="80">
        <f>KGZV!AJ$12</f>
        <v>1</v>
      </c>
      <c r="Q9" s="79">
        <f>KGZV!AK$12</f>
        <v>4</v>
      </c>
      <c r="S9" s="70">
        <v>3</v>
      </c>
      <c r="T9" s="22" t="s">
        <v>55</v>
      </c>
      <c r="U9" s="78" t="s">
        <v>104</v>
      </c>
      <c r="V9" s="80">
        <f>KWK!AJ$11</f>
        <v>3</v>
      </c>
      <c r="W9" s="79">
        <f>KWK!AK$11</f>
        <v>6</v>
      </c>
      <c r="Y9" s="70">
        <v>3</v>
      </c>
      <c r="Z9" s="22" t="s">
        <v>61</v>
      </c>
      <c r="AA9" s="92" t="s">
        <v>105</v>
      </c>
      <c r="AB9" s="89">
        <f>LAQUA!AJ$5</f>
        <v>0</v>
      </c>
      <c r="AC9" s="79">
        <f>LAQUA!AK$5</f>
        <v>0</v>
      </c>
      <c r="AE9" s="70">
        <v>3</v>
      </c>
      <c r="AF9" s="22" t="s">
        <v>135</v>
      </c>
      <c r="AG9" s="78" t="s">
        <v>212</v>
      </c>
      <c r="AH9" s="80">
        <f>CCM!AJ$13</f>
        <v>2</v>
      </c>
      <c r="AI9" s="79">
        <f>CCM!AK$13</f>
        <v>2</v>
      </c>
      <c r="AK9" s="70">
        <v>3</v>
      </c>
      <c r="AL9" s="22" t="s">
        <v>238</v>
      </c>
      <c r="AM9" s="78" t="s">
        <v>247</v>
      </c>
      <c r="AN9" s="80">
        <f>ROSC!AJ$15</f>
        <v>2</v>
      </c>
      <c r="AO9" s="79">
        <f>ROSC!AK$15</f>
        <v>4</v>
      </c>
    </row>
    <row r="10" spans="1:41" x14ac:dyDescent="0.25">
      <c r="A10" s="70">
        <v>4</v>
      </c>
      <c r="B10" s="22" t="s">
        <v>39</v>
      </c>
      <c r="C10" s="78" t="s">
        <v>101</v>
      </c>
      <c r="D10" s="80">
        <f>KAZSc!AJ$6</f>
        <v>1</v>
      </c>
      <c r="E10" s="79">
        <f>KAZSc!AK$6</f>
        <v>2</v>
      </c>
      <c r="G10" s="70">
        <v>4</v>
      </c>
      <c r="H10" s="81" t="s">
        <v>29</v>
      </c>
      <c r="I10" s="92" t="s">
        <v>102</v>
      </c>
      <c r="J10" s="89">
        <f>MZV!AJ$8</f>
        <v>3</v>
      </c>
      <c r="K10" s="79">
        <f>MZV!AK$8</f>
        <v>5</v>
      </c>
      <c r="M10" s="70">
        <v>4</v>
      </c>
      <c r="N10" s="22" t="s">
        <v>272</v>
      </c>
      <c r="O10" s="78" t="s">
        <v>103</v>
      </c>
      <c r="P10" s="80">
        <f>KGZV!AJ$14</f>
        <v>1</v>
      </c>
      <c r="Q10" s="79">
        <f>KGZV!AK$14</f>
        <v>2</v>
      </c>
      <c r="S10" s="70">
        <v>4</v>
      </c>
      <c r="T10" s="22" t="s">
        <v>45</v>
      </c>
      <c r="U10" s="78" t="s">
        <v>104</v>
      </c>
      <c r="V10" s="80">
        <f>KWK!AJ$5</f>
        <v>3</v>
      </c>
      <c r="W10" s="79">
        <f>KWK!AK$5</f>
        <v>5</v>
      </c>
      <c r="Y10" s="70">
        <v>4</v>
      </c>
      <c r="Z10" s="22" t="s">
        <v>65</v>
      </c>
      <c r="AA10" s="92" t="s">
        <v>105</v>
      </c>
      <c r="AB10" s="89">
        <f>LAQUA!AJ$6</f>
        <v>0</v>
      </c>
      <c r="AC10" s="79">
        <f>LAQUA!AK$6</f>
        <v>0</v>
      </c>
      <c r="AE10" s="70">
        <v>4</v>
      </c>
      <c r="AF10" s="22" t="s">
        <v>196</v>
      </c>
      <c r="AG10" s="78" t="s">
        <v>140</v>
      </c>
      <c r="AH10" s="80">
        <f>CCM!AJ$3</f>
        <v>2</v>
      </c>
      <c r="AI10" s="79">
        <f>CCM!AK$3</f>
        <v>1</v>
      </c>
      <c r="AK10" s="70">
        <v>4</v>
      </c>
      <c r="AL10" s="22" t="s">
        <v>240</v>
      </c>
      <c r="AM10" s="78" t="s">
        <v>247</v>
      </c>
      <c r="AN10" s="80">
        <f>ROSC!AJ$16</f>
        <v>2</v>
      </c>
      <c r="AO10" s="79">
        <f>ROSC!AK$16</f>
        <v>4</v>
      </c>
    </row>
    <row r="11" spans="1:41" x14ac:dyDescent="0.25">
      <c r="A11" s="70">
        <v>5</v>
      </c>
      <c r="B11" s="81" t="s">
        <v>7</v>
      </c>
      <c r="C11" s="78" t="s">
        <v>101</v>
      </c>
      <c r="D11" s="80">
        <f>KAZSc!AJ$9</f>
        <v>1</v>
      </c>
      <c r="E11" s="79">
        <f>KAZSc!AK$9</f>
        <v>1</v>
      </c>
      <c r="G11" s="70">
        <v>5</v>
      </c>
      <c r="H11" s="81" t="s">
        <v>144</v>
      </c>
      <c r="I11" s="92" t="s">
        <v>102</v>
      </c>
      <c r="J11" s="89">
        <f>MZV!AJ$14</f>
        <v>3</v>
      </c>
      <c r="K11" s="79">
        <f>MZV!AK$14</f>
        <v>4</v>
      </c>
      <c r="M11" s="70">
        <v>5</v>
      </c>
      <c r="N11" s="22" t="s">
        <v>252</v>
      </c>
      <c r="O11" s="78" t="s">
        <v>103</v>
      </c>
      <c r="P11" s="80">
        <f>KGZV!AJ$4</f>
        <v>1</v>
      </c>
      <c r="Q11" s="79">
        <f>KGZV!AK$4</f>
        <v>1</v>
      </c>
      <c r="S11" s="70">
        <v>5</v>
      </c>
      <c r="T11" s="22" t="s">
        <v>41</v>
      </c>
      <c r="U11" s="78" t="s">
        <v>104</v>
      </c>
      <c r="V11" s="80">
        <f>KWK!AJ$3</f>
        <v>3</v>
      </c>
      <c r="W11" s="79">
        <f>KWK!AK$3</f>
        <v>2</v>
      </c>
      <c r="Y11" s="70">
        <v>5</v>
      </c>
      <c r="Z11" s="22" t="s">
        <v>63</v>
      </c>
      <c r="AA11" s="92" t="s">
        <v>105</v>
      </c>
      <c r="AB11" s="89">
        <f>LAQUA!AJ$7</f>
        <v>0</v>
      </c>
      <c r="AC11" s="79">
        <f>LAQUA!AK$7</f>
        <v>0</v>
      </c>
      <c r="AE11" s="70">
        <v>5</v>
      </c>
      <c r="AF11" s="22" t="s">
        <v>137</v>
      </c>
      <c r="AG11" s="78" t="s">
        <v>140</v>
      </c>
      <c r="AH11" s="80">
        <f>CCM!AJ$16</f>
        <v>1</v>
      </c>
      <c r="AI11" s="79">
        <f>CCM!AK$16</f>
        <v>1</v>
      </c>
      <c r="AK11" s="70">
        <v>5</v>
      </c>
      <c r="AL11" s="22" t="s">
        <v>222</v>
      </c>
      <c r="AM11" s="78" t="s">
        <v>247</v>
      </c>
      <c r="AN11" s="80">
        <f>ROSC!AJ$7</f>
        <v>2</v>
      </c>
      <c r="AO11" s="79">
        <f>ROSC!AK$7</f>
        <v>3</v>
      </c>
    </row>
    <row r="12" spans="1:41" x14ac:dyDescent="0.25">
      <c r="A12" s="70">
        <v>6</v>
      </c>
      <c r="B12" s="22" t="s">
        <v>9</v>
      </c>
      <c r="C12" s="78" t="s">
        <v>101</v>
      </c>
      <c r="D12" s="80">
        <f>KAZSc!AJ$10</f>
        <v>1</v>
      </c>
      <c r="E12" s="79">
        <f>KAZSc!AK$10</f>
        <v>1</v>
      </c>
      <c r="G12" s="70">
        <v>6</v>
      </c>
      <c r="H12" s="22" t="s">
        <v>33</v>
      </c>
      <c r="I12" s="92" t="s">
        <v>102</v>
      </c>
      <c r="J12" s="89">
        <f>MZV!AJ$11</f>
        <v>3</v>
      </c>
      <c r="K12" s="79">
        <f>MZV!AK$11</f>
        <v>4</v>
      </c>
      <c r="M12" s="70">
        <v>6</v>
      </c>
      <c r="N12" s="22" t="s">
        <v>256</v>
      </c>
      <c r="O12" s="78" t="s">
        <v>103</v>
      </c>
      <c r="P12" s="80">
        <f>KGZV!AJ$6</f>
        <v>1</v>
      </c>
      <c r="Q12" s="79">
        <f>KGZV!AK$6</f>
        <v>1</v>
      </c>
      <c r="S12" s="70">
        <v>6</v>
      </c>
      <c r="T12" s="22" t="s">
        <v>277</v>
      </c>
      <c r="U12" s="78" t="s">
        <v>104</v>
      </c>
      <c r="V12" s="80">
        <f>KWK!AJ$14</f>
        <v>2</v>
      </c>
      <c r="W12" s="79">
        <f>KWK!AK$14</f>
        <v>2</v>
      </c>
      <c r="Y12" s="70">
        <v>6</v>
      </c>
      <c r="Z12" s="22" t="s">
        <v>66</v>
      </c>
      <c r="AA12" s="92" t="s">
        <v>105</v>
      </c>
      <c r="AB12" s="89">
        <f>LAQUA!AJ$8</f>
        <v>0</v>
      </c>
      <c r="AC12" s="79">
        <f>LAQUA!AK$8</f>
        <v>0</v>
      </c>
      <c r="AE12" s="70">
        <v>6</v>
      </c>
      <c r="AF12" s="22" t="s">
        <v>197</v>
      </c>
      <c r="AG12" s="78" t="s">
        <v>140</v>
      </c>
      <c r="AH12" s="80">
        <f>CCM!AJ$5</f>
        <v>2</v>
      </c>
      <c r="AI12" s="79">
        <f>CCM!AK$5</f>
        <v>0</v>
      </c>
      <c r="AK12" s="70">
        <v>6</v>
      </c>
      <c r="AL12" s="22" t="s">
        <v>242</v>
      </c>
      <c r="AM12" s="78" t="s">
        <v>247</v>
      </c>
      <c r="AN12" s="80">
        <f>ROSC!AJ17</f>
        <v>1</v>
      </c>
      <c r="AO12" s="79">
        <f>ROSC!AK$17</f>
        <v>3</v>
      </c>
    </row>
    <row r="13" spans="1:41" x14ac:dyDescent="0.25">
      <c r="A13" s="70">
        <v>7</v>
      </c>
      <c r="B13" s="22" t="s">
        <v>117</v>
      </c>
      <c r="C13" s="78" t="s">
        <v>101</v>
      </c>
      <c r="D13" s="80">
        <f>KAZSc!AJ$15</f>
        <v>1</v>
      </c>
      <c r="E13" s="79">
        <f>KAZSc!AK$15</f>
        <v>1</v>
      </c>
      <c r="G13" s="70">
        <v>7</v>
      </c>
      <c r="H13" s="22" t="s">
        <v>109</v>
      </c>
      <c r="I13" s="92" t="s">
        <v>102</v>
      </c>
      <c r="J13" s="89">
        <f>MZV!AJ$15</f>
        <v>3</v>
      </c>
      <c r="K13" s="79">
        <f>MZV!AK$15</f>
        <v>3</v>
      </c>
      <c r="M13" s="70">
        <v>7</v>
      </c>
      <c r="N13" s="22" t="s">
        <v>264</v>
      </c>
      <c r="O13" s="78" t="s">
        <v>103</v>
      </c>
      <c r="P13" s="80">
        <f>KGZV!AJ$10</f>
        <v>1</v>
      </c>
      <c r="Q13" s="79">
        <f>KGZV!AK$10</f>
        <v>1</v>
      </c>
      <c r="S13" s="70">
        <v>7</v>
      </c>
      <c r="T13" s="22" t="s">
        <v>43</v>
      </c>
      <c r="U13" s="78" t="s">
        <v>104</v>
      </c>
      <c r="V13" s="80">
        <f>KWK!AJ$4</f>
        <v>3</v>
      </c>
      <c r="W13" s="79">
        <f>KWK!AK$4</f>
        <v>1</v>
      </c>
      <c r="Y13" s="70">
        <v>7</v>
      </c>
      <c r="Z13" s="22" t="s">
        <v>68</v>
      </c>
      <c r="AA13" s="92" t="s">
        <v>105</v>
      </c>
      <c r="AB13" s="89">
        <f>LAQUA!AJ$9</f>
        <v>0</v>
      </c>
      <c r="AC13" s="79">
        <f>LAQUA!AK$9</f>
        <v>0</v>
      </c>
      <c r="AE13" s="70">
        <v>7</v>
      </c>
      <c r="AF13" s="22" t="s">
        <v>131</v>
      </c>
      <c r="AG13" s="78" t="s">
        <v>140</v>
      </c>
      <c r="AH13" s="80">
        <f>CCM!AJ$8</f>
        <v>2</v>
      </c>
      <c r="AI13" s="79">
        <f>CCM!AK$8</f>
        <v>0</v>
      </c>
      <c r="AK13" s="70">
        <v>7</v>
      </c>
      <c r="AL13" s="22" t="s">
        <v>234</v>
      </c>
      <c r="AM13" s="78" t="s">
        <v>247</v>
      </c>
      <c r="AN13" s="80">
        <f>ROSC!AJ$13</f>
        <v>2</v>
      </c>
      <c r="AO13" s="79">
        <f>ROSC!AK$13</f>
        <v>2</v>
      </c>
    </row>
    <row r="14" spans="1:41" x14ac:dyDescent="0.25">
      <c r="A14" s="70">
        <v>8</v>
      </c>
      <c r="B14" s="22" t="s">
        <v>1</v>
      </c>
      <c r="C14" s="78" t="s">
        <v>101</v>
      </c>
      <c r="D14" s="80">
        <f>KAZSc!AJ$3</f>
        <v>1</v>
      </c>
      <c r="E14" s="79">
        <f>KAZSc!AK3</f>
        <v>0</v>
      </c>
      <c r="G14" s="70">
        <v>8</v>
      </c>
      <c r="H14" s="22" t="s">
        <v>27</v>
      </c>
      <c r="I14" s="92" t="s">
        <v>102</v>
      </c>
      <c r="J14" s="89">
        <f>MZV!AJ$7</f>
        <v>3</v>
      </c>
      <c r="K14" s="79">
        <f>MZV!AK$7</f>
        <v>2</v>
      </c>
      <c r="M14" s="70">
        <v>8</v>
      </c>
      <c r="N14" s="22" t="s">
        <v>270</v>
      </c>
      <c r="O14" s="78" t="s">
        <v>103</v>
      </c>
      <c r="P14" s="80">
        <f>KGZV!AJ$13</f>
        <v>1</v>
      </c>
      <c r="Q14" s="79">
        <f>KGZV!AK$13</f>
        <v>1</v>
      </c>
      <c r="S14" s="70">
        <v>8</v>
      </c>
      <c r="T14" s="22" t="s">
        <v>53</v>
      </c>
      <c r="U14" s="78" t="s">
        <v>104</v>
      </c>
      <c r="V14" s="80">
        <f>KWK!AJ$9</f>
        <v>3</v>
      </c>
      <c r="W14" s="79">
        <f>KWK!AK$9</f>
        <v>0</v>
      </c>
      <c r="Y14" s="70">
        <v>8</v>
      </c>
      <c r="Z14" s="22" t="s">
        <v>70</v>
      </c>
      <c r="AA14" s="92" t="s">
        <v>105</v>
      </c>
      <c r="AB14" s="89">
        <f>LAQUA!AJ$10</f>
        <v>0</v>
      </c>
      <c r="AC14" s="79">
        <f>LAQUA!AK$10</f>
        <v>0</v>
      </c>
      <c r="AE14" s="70">
        <v>8</v>
      </c>
      <c r="AF14" s="22" t="s">
        <v>133</v>
      </c>
      <c r="AG14" s="78" t="s">
        <v>140</v>
      </c>
      <c r="AH14" s="80">
        <f>CCM!AJ$9</f>
        <v>2</v>
      </c>
      <c r="AI14" s="79">
        <f>CCM!AK$9</f>
        <v>0</v>
      </c>
      <c r="AK14" s="70">
        <v>8</v>
      </c>
      <c r="AL14" s="22" t="s">
        <v>236</v>
      </c>
      <c r="AM14" s="78" t="s">
        <v>247</v>
      </c>
      <c r="AN14" s="80">
        <f>ROSC!AJ$14</f>
        <v>2</v>
      </c>
      <c r="AO14" s="79">
        <f>ROSC!AK$14</f>
        <v>1</v>
      </c>
    </row>
    <row r="15" spans="1:41" x14ac:dyDescent="0.25">
      <c r="A15" s="70">
        <v>9</v>
      </c>
      <c r="B15" s="22" t="s">
        <v>13</v>
      </c>
      <c r="C15" s="78" t="s">
        <v>101</v>
      </c>
      <c r="D15" s="80">
        <f>KAZSc!AJ$12</f>
        <v>1</v>
      </c>
      <c r="E15" s="79">
        <f>KAZSc!AK$12</f>
        <v>0</v>
      </c>
      <c r="G15" s="70">
        <v>9</v>
      </c>
      <c r="H15" s="22" t="s">
        <v>119</v>
      </c>
      <c r="I15" s="92" t="s">
        <v>102</v>
      </c>
      <c r="J15" s="89">
        <f>MZV!AJ$3</f>
        <v>2</v>
      </c>
      <c r="K15" s="79">
        <f>MZV!AK$3</f>
        <v>1</v>
      </c>
      <c r="M15" s="70">
        <v>9</v>
      </c>
      <c r="N15" s="22" t="s">
        <v>250</v>
      </c>
      <c r="O15" s="78" t="s">
        <v>103</v>
      </c>
      <c r="P15" s="80">
        <f>KGZV!AJ$3</f>
        <v>1</v>
      </c>
      <c r="Q15" s="79">
        <f>KGZV!AK$3</f>
        <v>0</v>
      </c>
      <c r="S15" s="70">
        <v>9</v>
      </c>
      <c r="T15" s="22" t="s">
        <v>51</v>
      </c>
      <c r="U15" s="78" t="s">
        <v>104</v>
      </c>
      <c r="V15" s="80">
        <f>KWK!AJ$10</f>
        <v>3</v>
      </c>
      <c r="W15" s="79">
        <f>KWK!AK$10</f>
        <v>0</v>
      </c>
      <c r="Y15" s="70">
        <v>9</v>
      </c>
      <c r="Z15" s="22" t="s">
        <v>72</v>
      </c>
      <c r="AA15" s="92" t="s">
        <v>105</v>
      </c>
      <c r="AB15" s="89">
        <f>LAQUA!AJ$11</f>
        <v>0</v>
      </c>
      <c r="AC15" s="79">
        <f>LAQUA!AK$11</f>
        <v>0</v>
      </c>
      <c r="AE15" s="70">
        <v>9</v>
      </c>
      <c r="AF15" s="22" t="s">
        <v>205</v>
      </c>
      <c r="AG15" s="78" t="s">
        <v>140</v>
      </c>
      <c r="AH15" s="80">
        <f>CCM!AJ$12</f>
        <v>2</v>
      </c>
      <c r="AI15" s="79">
        <f>CCM!AK$12</f>
        <v>0</v>
      </c>
      <c r="AK15" s="70">
        <v>9</v>
      </c>
      <c r="AL15" s="22" t="s">
        <v>218</v>
      </c>
      <c r="AM15" s="78" t="s">
        <v>247</v>
      </c>
      <c r="AN15" s="80">
        <f>ROSC!AJ$5</f>
        <v>1</v>
      </c>
      <c r="AO15" s="79">
        <f>ROSC!AK$5</f>
        <v>1</v>
      </c>
    </row>
    <row r="16" spans="1:41" x14ac:dyDescent="0.25">
      <c r="A16" s="70">
        <v>10</v>
      </c>
      <c r="B16" s="22" t="s">
        <v>115</v>
      </c>
      <c r="C16" s="78" t="s">
        <v>101</v>
      </c>
      <c r="D16" s="80">
        <f>KAZSc!AJ$13</f>
        <v>1</v>
      </c>
      <c r="E16" s="79">
        <f>KAZSc!AK$13</f>
        <v>0</v>
      </c>
      <c r="G16" s="70">
        <v>10</v>
      </c>
      <c r="H16" s="22" t="s">
        <v>37</v>
      </c>
      <c r="I16" s="92" t="s">
        <v>102</v>
      </c>
      <c r="J16" s="89">
        <f>MZV!AJ$13</f>
        <v>2</v>
      </c>
      <c r="K16" s="79">
        <f>MZV!AK$13</f>
        <v>0</v>
      </c>
      <c r="M16" s="70">
        <v>10</v>
      </c>
      <c r="N16" s="22" t="s">
        <v>258</v>
      </c>
      <c r="O16" s="78" t="s">
        <v>103</v>
      </c>
      <c r="P16" s="80">
        <f>KGZV!AJ$7</f>
        <v>1</v>
      </c>
      <c r="Q16" s="79">
        <f>KGZV!AK$7</f>
        <v>0</v>
      </c>
      <c r="S16" s="70">
        <v>10</v>
      </c>
      <c r="T16" s="81" t="s">
        <v>59</v>
      </c>
      <c r="U16" s="78" t="s">
        <v>104</v>
      </c>
      <c r="V16" s="80">
        <f>KWK!AJ$13</f>
        <v>3</v>
      </c>
      <c r="W16" s="79">
        <f>KWK!AK$13</f>
        <v>0</v>
      </c>
      <c r="Y16" s="70">
        <v>10</v>
      </c>
      <c r="Z16" s="22" t="s">
        <v>74</v>
      </c>
      <c r="AA16" s="92" t="s">
        <v>105</v>
      </c>
      <c r="AB16" s="89">
        <f>LAQUA!AJ$12</f>
        <v>0</v>
      </c>
      <c r="AC16" s="79">
        <f>LAQUA!AK$12</f>
        <v>0</v>
      </c>
      <c r="AE16" s="70">
        <v>10</v>
      </c>
      <c r="AF16" s="22" t="s">
        <v>199</v>
      </c>
      <c r="AG16" s="78" t="s">
        <v>140</v>
      </c>
      <c r="AH16" s="80">
        <f>CCM!AJ$6</f>
        <v>1</v>
      </c>
      <c r="AI16" s="79">
        <f>CCM!AK$6</f>
        <v>0</v>
      </c>
      <c r="AK16" s="70">
        <v>10</v>
      </c>
      <c r="AL16" s="22" t="s">
        <v>220</v>
      </c>
      <c r="AM16" s="78" t="s">
        <v>247</v>
      </c>
      <c r="AN16" s="80">
        <f>ROSC!AJ$6</f>
        <v>2</v>
      </c>
      <c r="AO16" s="79">
        <f>ROSC!AK$6</f>
        <v>0</v>
      </c>
    </row>
    <row r="17" spans="1:41" x14ac:dyDescent="0.25">
      <c r="A17" s="70">
        <v>11</v>
      </c>
      <c r="B17" s="22" t="s">
        <v>15</v>
      </c>
      <c r="C17" s="78" t="s">
        <v>101</v>
      </c>
      <c r="D17" s="80">
        <f>KAZSc!AJ$16</f>
        <v>1</v>
      </c>
      <c r="E17" s="79">
        <f>KAZSc!AK$16</f>
        <v>0</v>
      </c>
      <c r="G17" s="70">
        <v>11</v>
      </c>
      <c r="H17" s="22" t="s">
        <v>35</v>
      </c>
      <c r="I17" s="92" t="s">
        <v>102</v>
      </c>
      <c r="J17" s="89">
        <f>MZV!AJ$12</f>
        <v>2</v>
      </c>
      <c r="K17" s="79">
        <f>MZV!AK$12</f>
        <v>0</v>
      </c>
      <c r="M17" s="70">
        <v>11</v>
      </c>
      <c r="N17" s="22" t="s">
        <v>260</v>
      </c>
      <c r="O17" s="78" t="s">
        <v>103</v>
      </c>
      <c r="P17" s="80">
        <f>KGZV!AJ$8</f>
        <v>1</v>
      </c>
      <c r="Q17" s="79">
        <f>KGZV!AK$8</f>
        <v>0</v>
      </c>
      <c r="S17" s="70">
        <v>11</v>
      </c>
      <c r="T17" s="22" t="s">
        <v>141</v>
      </c>
      <c r="U17" s="78" t="s">
        <v>104</v>
      </c>
      <c r="V17" s="80">
        <f>KWK!AJ$6</f>
        <v>2</v>
      </c>
      <c r="W17" s="79">
        <f>KWK!AK$6</f>
        <v>0</v>
      </c>
      <c r="Y17" s="70">
        <v>11</v>
      </c>
      <c r="Z17" s="22" t="s">
        <v>146</v>
      </c>
      <c r="AA17" s="92" t="s">
        <v>105</v>
      </c>
      <c r="AB17" s="89">
        <f>LAQUA!AJ$13</f>
        <v>0</v>
      </c>
      <c r="AC17" s="79">
        <f>LAQUA!AK$13</f>
        <v>0</v>
      </c>
      <c r="AE17" s="70">
        <v>11</v>
      </c>
      <c r="AF17" s="22" t="s">
        <v>209</v>
      </c>
      <c r="AG17" s="78" t="s">
        <v>140</v>
      </c>
      <c r="AH17" s="80">
        <f>CCM!AJ$15</f>
        <v>1</v>
      </c>
      <c r="AI17" s="79">
        <f>CCM!AK$15</f>
        <v>0</v>
      </c>
      <c r="AK17" s="70">
        <v>11</v>
      </c>
      <c r="AL17" s="81" t="s">
        <v>228</v>
      </c>
      <c r="AM17" s="78" t="s">
        <v>248</v>
      </c>
      <c r="AN17" s="80">
        <f>ROSC!AJ$10</f>
        <v>2</v>
      </c>
      <c r="AO17" s="79">
        <f>ROSC!AK$10</f>
        <v>0</v>
      </c>
    </row>
    <row r="18" spans="1:41" x14ac:dyDescent="0.25">
      <c r="A18" s="70">
        <v>12</v>
      </c>
      <c r="B18" s="81" t="s">
        <v>18</v>
      </c>
      <c r="C18" s="78" t="s">
        <v>101</v>
      </c>
      <c r="D18" s="80">
        <f>KAZSc!AJ$18</f>
        <v>1</v>
      </c>
      <c r="E18" s="79">
        <f>KAZSc!AK$18</f>
        <v>0</v>
      </c>
      <c r="G18" s="70">
        <v>12</v>
      </c>
      <c r="H18" s="22" t="s">
        <v>25</v>
      </c>
      <c r="I18" s="92" t="s">
        <v>102</v>
      </c>
      <c r="J18" s="89">
        <f>MZV!AJ$6</f>
        <v>1</v>
      </c>
      <c r="K18" s="79">
        <f>MZV!AK$6</f>
        <v>0</v>
      </c>
      <c r="M18" s="70">
        <v>12</v>
      </c>
      <c r="N18" s="22" t="s">
        <v>262</v>
      </c>
      <c r="O18" s="78" t="s">
        <v>103</v>
      </c>
      <c r="P18" s="80">
        <f>KGZV!AJ$9</f>
        <v>1</v>
      </c>
      <c r="Q18" s="79">
        <f>KGZV!AK$9</f>
        <v>0</v>
      </c>
      <c r="S18" s="70">
        <v>12</v>
      </c>
      <c r="T18" s="22" t="s">
        <v>57</v>
      </c>
      <c r="U18" s="78" t="s">
        <v>104</v>
      </c>
      <c r="V18" s="80">
        <f>KWK!AJ$12</f>
        <v>1</v>
      </c>
      <c r="W18" s="79">
        <f>KWK!AK$12</f>
        <v>0</v>
      </c>
      <c r="Y18" s="70">
        <v>12</v>
      </c>
      <c r="Z18" s="22" t="s">
        <v>76</v>
      </c>
      <c r="AA18" s="92" t="s">
        <v>105</v>
      </c>
      <c r="AB18" s="89">
        <f>LAQUA!AJ$14</f>
        <v>0</v>
      </c>
      <c r="AC18" s="79">
        <f>LAQUA!AK$14</f>
        <v>0</v>
      </c>
      <c r="AE18" s="70">
        <v>12</v>
      </c>
      <c r="AF18" s="22" t="s">
        <v>139</v>
      </c>
      <c r="AG18" s="78" t="s">
        <v>140</v>
      </c>
      <c r="AH18" s="80">
        <f>CCM!AJ$17</f>
        <v>1</v>
      </c>
      <c r="AI18" s="79">
        <f>CCM!AK$17</f>
        <v>0</v>
      </c>
      <c r="AK18" s="70">
        <v>12</v>
      </c>
      <c r="AL18" s="81" t="s">
        <v>232</v>
      </c>
      <c r="AM18" s="78" t="s">
        <v>247</v>
      </c>
      <c r="AN18" s="80">
        <f>ROSC!AJ$12</f>
        <v>2</v>
      </c>
      <c r="AO18" s="79">
        <f>ROSC!AK$12</f>
        <v>0</v>
      </c>
    </row>
    <row r="19" spans="1:41" x14ac:dyDescent="0.25">
      <c r="A19" s="70">
        <v>13</v>
      </c>
      <c r="B19" s="22" t="s">
        <v>113</v>
      </c>
      <c r="C19" s="78" t="s">
        <v>101</v>
      </c>
      <c r="D19" s="80">
        <f>KAZSc!AJ$8</f>
        <v>0</v>
      </c>
      <c r="E19" s="79">
        <f>KAZSc!AK$8</f>
        <v>0</v>
      </c>
      <c r="G19" s="70">
        <v>13</v>
      </c>
      <c r="H19" s="22" t="s">
        <v>121</v>
      </c>
      <c r="I19" s="92" t="s">
        <v>102</v>
      </c>
      <c r="J19" s="89">
        <f>MZV!AJ$9</f>
        <v>0</v>
      </c>
      <c r="K19" s="79">
        <f>MZV!AK$9</f>
        <v>0</v>
      </c>
      <c r="M19" s="70">
        <v>13</v>
      </c>
      <c r="N19" s="22" t="s">
        <v>266</v>
      </c>
      <c r="O19" s="78" t="s">
        <v>103</v>
      </c>
      <c r="P19" s="80">
        <f>KGZV!AJ$11</f>
        <v>1</v>
      </c>
      <c r="Q19" s="79">
        <f>KGZV!AK$11</f>
        <v>0</v>
      </c>
      <c r="S19" s="70">
        <v>13</v>
      </c>
      <c r="T19" s="22"/>
      <c r="U19" s="78"/>
      <c r="V19" s="80"/>
      <c r="W19" s="79"/>
      <c r="Y19" s="70">
        <v>13</v>
      </c>
      <c r="Z19" s="81" t="s">
        <v>78</v>
      </c>
      <c r="AA19" s="92" t="s">
        <v>105</v>
      </c>
      <c r="AB19" s="89">
        <f>LAQUA!AJ$15</f>
        <v>0</v>
      </c>
      <c r="AC19" s="79">
        <f>LAQUA!AK$15</f>
        <v>0</v>
      </c>
      <c r="AE19" s="70">
        <v>13</v>
      </c>
      <c r="AF19" s="22" t="s">
        <v>201</v>
      </c>
      <c r="AG19" s="78" t="s">
        <v>140</v>
      </c>
      <c r="AH19" s="80">
        <f>CCM!AJ$10</f>
        <v>0</v>
      </c>
      <c r="AI19" s="79">
        <f>CCM!AK$10</f>
        <v>0</v>
      </c>
      <c r="AK19" s="70">
        <v>13</v>
      </c>
      <c r="AL19" s="22" t="s">
        <v>214</v>
      </c>
      <c r="AM19" s="78" t="s">
        <v>247</v>
      </c>
      <c r="AN19" s="80">
        <f>ROSC!AJ$3</f>
        <v>1</v>
      </c>
      <c r="AO19" s="79">
        <f>ROSC!AK$3</f>
        <v>0</v>
      </c>
    </row>
    <row r="20" spans="1:41" x14ac:dyDescent="0.25">
      <c r="A20" s="70">
        <v>14</v>
      </c>
      <c r="B20" s="81" t="s">
        <v>10</v>
      </c>
      <c r="C20" s="78" t="s">
        <v>101</v>
      </c>
      <c r="D20" s="80">
        <f>KAZSc!AJ$11</f>
        <v>0</v>
      </c>
      <c r="E20" s="79">
        <f>KAZSc!AK$11</f>
        <v>0</v>
      </c>
      <c r="G20" s="70">
        <v>14</v>
      </c>
      <c r="H20" s="22"/>
      <c r="I20" s="92"/>
      <c r="J20" s="89"/>
      <c r="K20" s="79"/>
      <c r="M20" s="70">
        <v>14</v>
      </c>
      <c r="N20" s="22" t="s">
        <v>276</v>
      </c>
      <c r="O20" s="78" t="s">
        <v>103</v>
      </c>
      <c r="P20" s="80">
        <f>KGZV!AJ$16</f>
        <v>1</v>
      </c>
      <c r="Q20" s="79">
        <f>KGZV!AK$16</f>
        <v>0</v>
      </c>
      <c r="S20" s="70">
        <v>14</v>
      </c>
      <c r="T20" s="81"/>
      <c r="U20" s="78"/>
      <c r="V20" s="80"/>
      <c r="W20" s="79"/>
      <c r="Y20" s="70">
        <v>14</v>
      </c>
      <c r="Z20" s="22" t="s">
        <v>80</v>
      </c>
      <c r="AA20" s="92" t="s">
        <v>105</v>
      </c>
      <c r="AB20" s="89">
        <f>LAQUA!AJ$16</f>
        <v>0</v>
      </c>
      <c r="AC20" s="79">
        <f>LAQUA!AK$16</f>
        <v>0</v>
      </c>
      <c r="AE20" s="70">
        <v>14</v>
      </c>
      <c r="AF20" s="22" t="s">
        <v>203</v>
      </c>
      <c r="AG20" s="78" t="s">
        <v>140</v>
      </c>
      <c r="AH20" s="80">
        <f>CCM!AJ$11</f>
        <v>0</v>
      </c>
      <c r="AI20" s="79">
        <f>CCM!AK$11</f>
        <v>0</v>
      </c>
      <c r="AK20" s="70">
        <v>14</v>
      </c>
      <c r="AL20" s="81" t="s">
        <v>244</v>
      </c>
      <c r="AM20" s="78" t="s">
        <v>247</v>
      </c>
      <c r="AN20" s="80">
        <f>ROSC!AJ18</f>
        <v>1</v>
      </c>
      <c r="AO20" s="79">
        <f>ROSC!AK$18</f>
        <v>0</v>
      </c>
    </row>
    <row r="21" spans="1:41" x14ac:dyDescent="0.25">
      <c r="A21" s="70">
        <v>15</v>
      </c>
      <c r="B21" s="81" t="s">
        <v>150</v>
      </c>
      <c r="C21" s="78" t="s">
        <v>101</v>
      </c>
      <c r="D21" s="80">
        <f>KAZSc!AJ$14</f>
        <v>0</v>
      </c>
      <c r="E21" s="79">
        <f>KAZSc!AK$14</f>
        <v>0</v>
      </c>
      <c r="G21" s="70">
        <v>15</v>
      </c>
      <c r="H21" s="22"/>
      <c r="I21" s="92"/>
      <c r="J21" s="89"/>
      <c r="K21" s="79"/>
      <c r="M21" s="70">
        <v>15</v>
      </c>
      <c r="N21" s="22"/>
      <c r="O21" s="78"/>
      <c r="P21" s="80"/>
      <c r="Q21" s="79"/>
      <c r="S21" s="70">
        <v>15</v>
      </c>
      <c r="T21" s="81"/>
      <c r="U21" s="78"/>
      <c r="V21" s="80"/>
      <c r="W21" s="79"/>
      <c r="Y21" s="70">
        <v>15</v>
      </c>
      <c r="Z21" s="22" t="s">
        <v>82</v>
      </c>
      <c r="AA21" s="92" t="s">
        <v>105</v>
      </c>
      <c r="AB21" s="89">
        <f>LAQUA!AJ$17</f>
        <v>0</v>
      </c>
      <c r="AC21" s="79">
        <f>LAQUA!AK$17</f>
        <v>0</v>
      </c>
      <c r="AE21" s="70">
        <v>15</v>
      </c>
      <c r="AF21" s="22" t="s">
        <v>207</v>
      </c>
      <c r="AG21" s="78" t="s">
        <v>140</v>
      </c>
      <c r="AH21" s="80">
        <f>CCM!AJ$14</f>
        <v>0</v>
      </c>
      <c r="AI21" s="79">
        <f>CCM!AK$14</f>
        <v>0</v>
      </c>
      <c r="AK21" s="70">
        <v>15</v>
      </c>
      <c r="AL21" s="81" t="s">
        <v>246</v>
      </c>
      <c r="AM21" s="78" t="s">
        <v>247</v>
      </c>
      <c r="AN21" s="80">
        <f>ROSC!AJ$19</f>
        <v>1</v>
      </c>
      <c r="AO21" s="79">
        <f>ROSC!AK$19</f>
        <v>0</v>
      </c>
    </row>
    <row r="22" spans="1:41" ht="15.75" thickBot="1" x14ac:dyDescent="0.3">
      <c r="A22" s="70">
        <v>16</v>
      </c>
      <c r="B22" s="22" t="s">
        <v>17</v>
      </c>
      <c r="C22" s="78" t="s">
        <v>101</v>
      </c>
      <c r="D22" s="80">
        <f>KAZSc!AJ$17</f>
        <v>0</v>
      </c>
      <c r="E22" s="79">
        <f>KAZSc!AK$17</f>
        <v>0</v>
      </c>
      <c r="G22" s="70">
        <v>16</v>
      </c>
      <c r="H22" s="85"/>
      <c r="I22" s="93"/>
      <c r="J22" s="90"/>
      <c r="K22" s="84"/>
      <c r="M22" s="70">
        <v>16</v>
      </c>
      <c r="N22" s="22"/>
      <c r="O22" s="78"/>
      <c r="P22" s="80"/>
      <c r="Q22" s="79"/>
      <c r="S22" s="70">
        <v>16</v>
      </c>
      <c r="T22" s="22"/>
      <c r="U22" s="78"/>
      <c r="V22" s="80"/>
      <c r="W22" s="79"/>
      <c r="Y22" s="70">
        <v>16</v>
      </c>
      <c r="Z22" s="22" t="s">
        <v>84</v>
      </c>
      <c r="AA22" s="92" t="s">
        <v>105</v>
      </c>
      <c r="AB22" s="89">
        <f>LAQUA!AJ$18</f>
        <v>0</v>
      </c>
      <c r="AC22" s="79">
        <f>LAQUA!AK$18</f>
        <v>0</v>
      </c>
      <c r="AE22" s="70">
        <v>16</v>
      </c>
      <c r="AF22" s="22"/>
      <c r="AG22" s="78"/>
      <c r="AH22" s="80"/>
      <c r="AI22" s="79"/>
      <c r="AK22" s="70">
        <v>16</v>
      </c>
      <c r="AL22" s="22" t="s">
        <v>216</v>
      </c>
      <c r="AM22" s="72" t="s">
        <v>247</v>
      </c>
      <c r="AN22" s="80">
        <f>ROSC!AJ$4</f>
        <v>0</v>
      </c>
      <c r="AO22" s="79">
        <f>ROSC!AK$4</f>
        <v>0</v>
      </c>
    </row>
    <row r="23" spans="1:41" ht="15.75" thickBot="1" x14ac:dyDescent="0.3">
      <c r="A23" s="70">
        <v>17</v>
      </c>
      <c r="B23" s="81"/>
      <c r="C23" s="78"/>
      <c r="D23" s="80"/>
      <c r="E23" s="79"/>
      <c r="M23" s="70">
        <v>17</v>
      </c>
      <c r="N23" s="22"/>
      <c r="O23" s="78"/>
      <c r="P23" s="80"/>
      <c r="Q23" s="79"/>
      <c r="S23" s="70">
        <v>17</v>
      </c>
      <c r="T23" s="22"/>
      <c r="U23" s="78"/>
      <c r="V23" s="80"/>
      <c r="W23" s="79"/>
      <c r="Y23" s="70">
        <v>17</v>
      </c>
      <c r="Z23" s="22" t="s">
        <v>85</v>
      </c>
      <c r="AA23" s="92" t="s">
        <v>105</v>
      </c>
      <c r="AB23" s="89">
        <f>LAQUA!AJ$19</f>
        <v>0</v>
      </c>
      <c r="AC23" s="79">
        <f>LAQUA!AK$19</f>
        <v>0</v>
      </c>
      <c r="AE23" s="70">
        <v>17</v>
      </c>
      <c r="AF23" s="23"/>
      <c r="AG23" s="82"/>
      <c r="AH23" s="83"/>
      <c r="AI23" s="84"/>
      <c r="AK23" s="70">
        <v>17</v>
      </c>
      <c r="AL23" s="23" t="s">
        <v>230</v>
      </c>
      <c r="AM23" s="100" t="s">
        <v>247</v>
      </c>
      <c r="AN23" s="83">
        <f>ROSC!AJ$11</f>
        <v>0</v>
      </c>
      <c r="AO23" s="84">
        <f>ROSC!AK$11</f>
        <v>0</v>
      </c>
    </row>
    <row r="24" spans="1:41" ht="15.75" thickBot="1" x14ac:dyDescent="0.3">
      <c r="A24" s="70">
        <v>18</v>
      </c>
      <c r="B24" s="85"/>
      <c r="C24" s="82"/>
      <c r="D24" s="83"/>
      <c r="E24" s="84"/>
      <c r="M24" s="70">
        <v>18</v>
      </c>
      <c r="N24" s="23"/>
      <c r="O24" s="82"/>
      <c r="P24" s="83"/>
      <c r="Q24" s="84"/>
      <c r="S24" s="70">
        <v>18</v>
      </c>
      <c r="T24" s="22"/>
      <c r="U24" s="78"/>
      <c r="V24" s="80"/>
      <c r="W24" s="79"/>
      <c r="Y24" s="70">
        <v>18</v>
      </c>
      <c r="Z24" s="22" t="s">
        <v>87</v>
      </c>
      <c r="AA24" s="92" t="s">
        <v>105</v>
      </c>
      <c r="AB24" s="89">
        <f>LAQUA!AJ$20</f>
        <v>0</v>
      </c>
      <c r="AC24" s="79">
        <f>LAQUA!AK$20</f>
        <v>0</v>
      </c>
    </row>
    <row r="25" spans="1:41" ht="15.75" thickBot="1" x14ac:dyDescent="0.3">
      <c r="S25" s="70">
        <v>19</v>
      </c>
      <c r="T25" s="23"/>
      <c r="U25" s="82"/>
      <c r="V25" s="83"/>
      <c r="W25" s="84"/>
      <c r="Y25" s="70">
        <v>19</v>
      </c>
      <c r="Z25" s="81"/>
      <c r="AA25" s="92"/>
      <c r="AB25" s="89"/>
      <c r="AC25" s="79"/>
    </row>
    <row r="26" spans="1:41" ht="15.75" thickBot="1" x14ac:dyDescent="0.3">
      <c r="Y26" s="70">
        <v>20</v>
      </c>
      <c r="Z26" s="85"/>
      <c r="AA26" s="93"/>
      <c r="AB26" s="90"/>
      <c r="AC26" s="84"/>
    </row>
  </sheetData>
  <sheetProtection algorithmName="SHA-512" hashValue="wz6aptcpnEJnJL315RRy/bob9CLS+6FJL14g7HDDVhmB6DVVjCT+99pfUilF7mFQ5ChAJ4qYbBHnhQ4xX8f1mQ==" saltValue="rphUjHK5sFqFgAIabpX9jA==" spinCount="100000" sheet="1" objects="1" scenarios="1"/>
  <sortState xmlns:xlrd2="http://schemas.microsoft.com/office/spreadsheetml/2017/richdata2" ref="H7:K19">
    <sortCondition descending="1" ref="K7:K19"/>
    <sortCondition descending="1" ref="J7:J19"/>
  </sortState>
  <mergeCells count="21">
    <mergeCell ref="AN1:AN6"/>
    <mergeCell ref="AO1:AO6"/>
    <mergeCell ref="K1:K6"/>
    <mergeCell ref="AF1:AG6"/>
    <mergeCell ref="AH1:AH6"/>
    <mergeCell ref="AI1:AI6"/>
    <mergeCell ref="AL1:AM6"/>
    <mergeCell ref="Z1:AA6"/>
    <mergeCell ref="AB1:AB6"/>
    <mergeCell ref="AC1:AC6"/>
    <mergeCell ref="N1:O6"/>
    <mergeCell ref="P1:P6"/>
    <mergeCell ref="Q1:Q6"/>
    <mergeCell ref="T1:U6"/>
    <mergeCell ref="V1:V6"/>
    <mergeCell ref="W1:W6"/>
    <mergeCell ref="D1:D6"/>
    <mergeCell ref="E1:E6"/>
    <mergeCell ref="B1:C6"/>
    <mergeCell ref="H1:I6"/>
    <mergeCell ref="J1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DD31-447D-4682-A35A-509359F4E328}">
  <dimension ref="A1:AK20"/>
  <sheetViews>
    <sheetView workbookViewId="0">
      <selection sqref="A1:E2"/>
    </sheetView>
  </sheetViews>
  <sheetFormatPr baseColWidth="10" defaultRowHeight="15" x14ac:dyDescent="0.25"/>
  <cols>
    <col min="1" max="1" width="1.28515625" style="70" customWidth="1"/>
    <col min="2" max="2" width="15.42578125" style="70" bestFit="1" customWidth="1"/>
    <col min="3" max="3" width="1.28515625" style="70" customWidth="1"/>
    <col min="4" max="4" width="22.85546875" style="70" bestFit="1" customWidth="1"/>
    <col min="5" max="5" width="1.28515625" style="70" customWidth="1"/>
    <col min="6" max="36" width="3.85546875" style="70" customWidth="1"/>
    <col min="37" max="37" width="4.42578125" style="70" bestFit="1" customWidth="1"/>
    <col min="38" max="16384" width="11.42578125" style="70"/>
  </cols>
  <sheetData>
    <row r="1" spans="1:37" ht="97.5" customHeight="1" thickBot="1" x14ac:dyDescent="0.3">
      <c r="A1" s="132" t="s">
        <v>100</v>
      </c>
      <c r="B1" s="132"/>
      <c r="C1" s="132"/>
      <c r="D1" s="132"/>
      <c r="E1" s="115"/>
      <c r="F1" s="130" t="s">
        <v>151</v>
      </c>
      <c r="G1" s="131"/>
      <c r="H1" s="130" t="s">
        <v>152</v>
      </c>
      <c r="I1" s="131"/>
      <c r="J1" s="130" t="s">
        <v>153</v>
      </c>
      <c r="K1" s="131"/>
      <c r="L1" s="130" t="s">
        <v>154</v>
      </c>
      <c r="M1" s="131"/>
      <c r="N1" s="130" t="s">
        <v>155</v>
      </c>
      <c r="O1" s="131"/>
      <c r="P1" s="130" t="s">
        <v>156</v>
      </c>
      <c r="Q1" s="131"/>
      <c r="R1" s="130" t="s">
        <v>157</v>
      </c>
      <c r="S1" s="131"/>
      <c r="T1" s="130" t="s">
        <v>158</v>
      </c>
      <c r="U1" s="131"/>
      <c r="V1" s="130" t="s">
        <v>159</v>
      </c>
      <c r="W1" s="131"/>
      <c r="X1" s="130" t="s">
        <v>160</v>
      </c>
      <c r="Y1" s="131"/>
      <c r="Z1" s="130" t="s">
        <v>161</v>
      </c>
      <c r="AA1" s="131"/>
      <c r="AB1" s="130" t="s">
        <v>162</v>
      </c>
      <c r="AC1" s="131"/>
      <c r="AD1" s="130" t="s">
        <v>163</v>
      </c>
      <c r="AE1" s="131"/>
      <c r="AF1" s="130" t="s">
        <v>164</v>
      </c>
      <c r="AG1" s="131"/>
      <c r="AH1" s="130" t="s">
        <v>164</v>
      </c>
      <c r="AI1" s="131"/>
      <c r="AJ1" s="108" t="s">
        <v>94</v>
      </c>
      <c r="AK1" s="110" t="s">
        <v>93</v>
      </c>
    </row>
    <row r="2" spans="1:37" ht="15.75" thickBot="1" x14ac:dyDescent="0.3">
      <c r="A2" s="133"/>
      <c r="B2" s="133"/>
      <c r="C2" s="133"/>
      <c r="D2" s="133"/>
      <c r="E2" s="134"/>
      <c r="F2" s="9" t="s">
        <v>89</v>
      </c>
      <c r="G2" s="10" t="s">
        <v>90</v>
      </c>
      <c r="H2" s="9" t="s">
        <v>89</v>
      </c>
      <c r="I2" s="10" t="s">
        <v>90</v>
      </c>
      <c r="J2" s="9" t="s">
        <v>89</v>
      </c>
      <c r="K2" s="10" t="s">
        <v>90</v>
      </c>
      <c r="L2" s="9" t="s">
        <v>89</v>
      </c>
      <c r="M2" s="10" t="s">
        <v>90</v>
      </c>
      <c r="N2" s="9" t="s">
        <v>89</v>
      </c>
      <c r="O2" s="10" t="s">
        <v>90</v>
      </c>
      <c r="P2" s="9" t="s">
        <v>89</v>
      </c>
      <c r="Q2" s="10" t="s">
        <v>90</v>
      </c>
      <c r="R2" s="9" t="s">
        <v>89</v>
      </c>
      <c r="S2" s="10" t="s">
        <v>90</v>
      </c>
      <c r="T2" s="9" t="s">
        <v>89</v>
      </c>
      <c r="U2" s="10" t="s">
        <v>90</v>
      </c>
      <c r="V2" s="9" t="s">
        <v>89</v>
      </c>
      <c r="W2" s="10" t="s">
        <v>90</v>
      </c>
      <c r="X2" s="9" t="s">
        <v>89</v>
      </c>
      <c r="Y2" s="10" t="s">
        <v>90</v>
      </c>
      <c r="Z2" s="9" t="s">
        <v>89</v>
      </c>
      <c r="AA2" s="10" t="s">
        <v>90</v>
      </c>
      <c r="AB2" s="9" t="s">
        <v>89</v>
      </c>
      <c r="AC2" s="32" t="s">
        <v>90</v>
      </c>
      <c r="AD2" s="9" t="s">
        <v>89</v>
      </c>
      <c r="AE2" s="32" t="s">
        <v>90</v>
      </c>
      <c r="AF2" s="9" t="s">
        <v>89</v>
      </c>
      <c r="AG2" s="32" t="s">
        <v>90</v>
      </c>
      <c r="AH2" s="9" t="s">
        <v>89</v>
      </c>
      <c r="AI2" s="32" t="s">
        <v>90</v>
      </c>
      <c r="AJ2" s="109"/>
      <c r="AK2" s="111"/>
    </row>
    <row r="3" spans="1:37" x14ac:dyDescent="0.25">
      <c r="A3" s="1"/>
      <c r="B3" s="2" t="s">
        <v>0</v>
      </c>
      <c r="C3" s="1"/>
      <c r="D3" s="2" t="s">
        <v>1</v>
      </c>
      <c r="E3" s="1"/>
      <c r="F3" s="7"/>
      <c r="G3" s="16"/>
      <c r="H3" s="7">
        <v>5</v>
      </c>
      <c r="I3" s="16"/>
      <c r="J3" s="7"/>
      <c r="K3" s="16"/>
      <c r="L3" s="7"/>
      <c r="M3" s="16"/>
      <c r="N3" s="7"/>
      <c r="O3" s="16"/>
      <c r="P3" s="7"/>
      <c r="Q3" s="16"/>
      <c r="R3" s="7"/>
      <c r="S3" s="16"/>
      <c r="T3" s="7"/>
      <c r="U3" s="16"/>
      <c r="V3" s="7"/>
      <c r="W3" s="16"/>
      <c r="X3" s="7"/>
      <c r="Y3" s="16"/>
      <c r="Z3" s="7"/>
      <c r="AA3" s="16"/>
      <c r="AB3" s="7"/>
      <c r="AC3" s="20"/>
      <c r="AD3" s="34"/>
      <c r="AE3" s="33"/>
      <c r="AF3" s="34"/>
      <c r="AG3" s="33"/>
      <c r="AH3" s="42"/>
      <c r="AI3" s="66"/>
      <c r="AJ3" s="25">
        <f>COUNTA(F3,H3,J3,L3,N3,P3,R3,T3,V3,X3,Z3,AB3,AD3,AF3,AH3)</f>
        <v>1</v>
      </c>
      <c r="AK3" s="39">
        <f>SUM(G3,I3,K3,M3,O3,Q3,S3,U3,W3,Y3,AA3,AC3)</f>
        <v>0</v>
      </c>
    </row>
    <row r="4" spans="1:37" x14ac:dyDescent="0.25">
      <c r="A4" s="1"/>
      <c r="B4" s="2" t="s">
        <v>2</v>
      </c>
      <c r="C4" s="1"/>
      <c r="D4" s="2" t="s">
        <v>3</v>
      </c>
      <c r="E4" s="1"/>
      <c r="F4" s="7"/>
      <c r="G4" s="16"/>
      <c r="H4" s="7">
        <v>9</v>
      </c>
      <c r="I4" s="16">
        <v>6</v>
      </c>
      <c r="J4" s="7"/>
      <c r="K4" s="16"/>
      <c r="L4" s="7"/>
      <c r="M4" s="16"/>
      <c r="N4" s="7"/>
      <c r="O4" s="16"/>
      <c r="P4" s="7"/>
      <c r="Q4" s="16"/>
      <c r="R4" s="7"/>
      <c r="S4" s="16"/>
      <c r="T4" s="7"/>
      <c r="U4" s="16"/>
      <c r="V4" s="7"/>
      <c r="W4" s="16"/>
      <c r="X4" s="7"/>
      <c r="Y4" s="16"/>
      <c r="Z4" s="7"/>
      <c r="AA4" s="16"/>
      <c r="AB4" s="7"/>
      <c r="AC4" s="20"/>
      <c r="AD4" s="35"/>
      <c r="AE4" s="28"/>
      <c r="AF4" s="35"/>
      <c r="AG4" s="28"/>
      <c r="AH4" s="35"/>
      <c r="AI4" s="56"/>
      <c r="AJ4" s="27">
        <f t="shared" ref="AJ4:AJ19" si="0">COUNTA(F4,H4,J4,L4,N4,P4,R4,T4,V4,X4,Z4,AB4,AD4,AF4,AH4)</f>
        <v>1</v>
      </c>
      <c r="AK4" s="40">
        <f>SUM(G4,I4,K4,M4,O4,Q4,S4,U4,W4,Y4,AA4,AC4,AE4,AG4,AI4)</f>
        <v>6</v>
      </c>
    </row>
    <row r="5" spans="1:37" x14ac:dyDescent="0.25">
      <c r="A5" s="1"/>
      <c r="B5" s="2" t="s">
        <v>110</v>
      </c>
      <c r="C5" s="1"/>
      <c r="D5" s="2" t="s">
        <v>38</v>
      </c>
      <c r="E5" s="1"/>
      <c r="F5" s="7"/>
      <c r="G5" s="16"/>
      <c r="H5" s="7">
        <v>2</v>
      </c>
      <c r="I5" s="16">
        <v>4</v>
      </c>
      <c r="J5" s="7"/>
      <c r="K5" s="16"/>
      <c r="L5" s="7"/>
      <c r="M5" s="16"/>
      <c r="N5" s="7"/>
      <c r="O5" s="16"/>
      <c r="P5" s="7"/>
      <c r="Q5" s="16"/>
      <c r="R5" s="7"/>
      <c r="S5" s="16"/>
      <c r="T5" s="7"/>
      <c r="U5" s="16"/>
      <c r="V5" s="7"/>
      <c r="W5" s="16"/>
      <c r="X5" s="7"/>
      <c r="Y5" s="16"/>
      <c r="Z5" s="7"/>
      <c r="AA5" s="16"/>
      <c r="AB5" s="7"/>
      <c r="AC5" s="20"/>
      <c r="AD5" s="35"/>
      <c r="AE5" s="28"/>
      <c r="AF5" s="35"/>
      <c r="AG5" s="28"/>
      <c r="AH5" s="35"/>
      <c r="AI5" s="56"/>
      <c r="AJ5" s="27">
        <f t="shared" si="0"/>
        <v>1</v>
      </c>
      <c r="AK5" s="40">
        <f t="shared" ref="AK5:AK19" si="1">SUM(G5,I5,K5,M5,O5,Q5,S5,U5,W5,Y5,AA5,AC5,AE5,AG5,AI5)</f>
        <v>4</v>
      </c>
    </row>
    <row r="6" spans="1:37" x14ac:dyDescent="0.25">
      <c r="A6" s="1"/>
      <c r="B6" s="2" t="s">
        <v>111</v>
      </c>
      <c r="C6" s="1"/>
      <c r="D6" s="2" t="s">
        <v>39</v>
      </c>
      <c r="E6" s="1"/>
      <c r="F6" s="7"/>
      <c r="G6" s="16"/>
      <c r="H6" s="7">
        <v>7</v>
      </c>
      <c r="I6" s="16">
        <v>2</v>
      </c>
      <c r="J6" s="7"/>
      <c r="K6" s="16"/>
      <c r="L6" s="7"/>
      <c r="M6" s="16"/>
      <c r="N6" s="7"/>
      <c r="O6" s="16"/>
      <c r="P6" s="7"/>
      <c r="Q6" s="16"/>
      <c r="R6" s="7"/>
      <c r="S6" s="16"/>
      <c r="T6" s="7"/>
      <c r="U6" s="16"/>
      <c r="V6" s="7"/>
      <c r="W6" s="16"/>
      <c r="X6" s="7"/>
      <c r="Y6" s="16"/>
      <c r="Z6" s="7"/>
      <c r="AA6" s="16"/>
      <c r="AB6" s="7"/>
      <c r="AC6" s="20"/>
      <c r="AD6" s="35"/>
      <c r="AE6" s="28"/>
      <c r="AF6" s="35"/>
      <c r="AG6" s="28"/>
      <c r="AH6" s="35"/>
      <c r="AI6" s="56"/>
      <c r="AJ6" s="27">
        <f t="shared" si="0"/>
        <v>1</v>
      </c>
      <c r="AK6" s="40">
        <f t="shared" si="1"/>
        <v>2</v>
      </c>
    </row>
    <row r="7" spans="1:37" x14ac:dyDescent="0.25">
      <c r="A7" s="1"/>
      <c r="B7" s="2" t="s">
        <v>4</v>
      </c>
      <c r="C7" s="1"/>
      <c r="D7" s="2" t="s">
        <v>5</v>
      </c>
      <c r="E7" s="1"/>
      <c r="F7" s="7"/>
      <c r="G7" s="16"/>
      <c r="H7" s="7">
        <v>3</v>
      </c>
      <c r="I7" s="16">
        <v>5</v>
      </c>
      <c r="J7" s="7"/>
      <c r="K7" s="16"/>
      <c r="L7" s="7"/>
      <c r="M7" s="16"/>
      <c r="N7" s="7"/>
      <c r="O7" s="16"/>
      <c r="P7" s="7"/>
      <c r="Q7" s="16"/>
      <c r="R7" s="7"/>
      <c r="S7" s="16"/>
      <c r="T7" s="7"/>
      <c r="U7" s="16"/>
      <c r="V7" s="7"/>
      <c r="W7" s="16"/>
      <c r="X7" s="7"/>
      <c r="Y7" s="16"/>
      <c r="Z7" s="7"/>
      <c r="AA7" s="16"/>
      <c r="AB7" s="7"/>
      <c r="AC7" s="20"/>
      <c r="AD7" s="35"/>
      <c r="AE7" s="28"/>
      <c r="AF7" s="35"/>
      <c r="AG7" s="28"/>
      <c r="AH7" s="35"/>
      <c r="AI7" s="56"/>
      <c r="AJ7" s="27">
        <f t="shared" si="0"/>
        <v>1</v>
      </c>
      <c r="AK7" s="40">
        <f t="shared" si="1"/>
        <v>5</v>
      </c>
    </row>
    <row r="8" spans="1:37" x14ac:dyDescent="0.25">
      <c r="A8" s="1"/>
      <c r="B8" s="2" t="s">
        <v>112</v>
      </c>
      <c r="C8" s="1"/>
      <c r="D8" s="2" t="s">
        <v>113</v>
      </c>
      <c r="E8" s="1"/>
      <c r="F8" s="7"/>
      <c r="G8" s="16"/>
      <c r="H8" s="7"/>
      <c r="I8" s="16"/>
      <c r="J8" s="7"/>
      <c r="K8" s="16"/>
      <c r="L8" s="7"/>
      <c r="M8" s="16"/>
      <c r="N8" s="7"/>
      <c r="O8" s="16"/>
      <c r="P8" s="7"/>
      <c r="Q8" s="16"/>
      <c r="R8" s="7"/>
      <c r="S8" s="16"/>
      <c r="T8" s="7"/>
      <c r="U8" s="16"/>
      <c r="V8" s="7"/>
      <c r="W8" s="16"/>
      <c r="X8" s="7"/>
      <c r="Y8" s="16"/>
      <c r="Z8" s="7"/>
      <c r="AA8" s="16"/>
      <c r="AB8" s="7"/>
      <c r="AC8" s="20"/>
      <c r="AD8" s="35"/>
      <c r="AE8" s="28"/>
      <c r="AF8" s="35"/>
      <c r="AG8" s="28"/>
      <c r="AH8" s="35"/>
      <c r="AI8" s="56"/>
      <c r="AJ8" s="27">
        <f t="shared" si="0"/>
        <v>0</v>
      </c>
      <c r="AK8" s="40">
        <f t="shared" si="1"/>
        <v>0</v>
      </c>
    </row>
    <row r="9" spans="1:37" x14ac:dyDescent="0.25">
      <c r="A9" s="1"/>
      <c r="B9" s="2" t="s">
        <v>6</v>
      </c>
      <c r="C9" s="1"/>
      <c r="D9" s="2" t="s">
        <v>7</v>
      </c>
      <c r="E9" s="1"/>
      <c r="F9" s="7"/>
      <c r="G9" s="16"/>
      <c r="H9" s="7">
        <v>8</v>
      </c>
      <c r="I9" s="16">
        <v>1</v>
      </c>
      <c r="J9" s="7"/>
      <c r="K9" s="16"/>
      <c r="L9" s="7"/>
      <c r="M9" s="16"/>
      <c r="N9" s="7"/>
      <c r="O9" s="16"/>
      <c r="P9" s="7"/>
      <c r="Q9" s="16"/>
      <c r="R9" s="7"/>
      <c r="S9" s="16"/>
      <c r="T9" s="7"/>
      <c r="U9" s="16"/>
      <c r="V9" s="7"/>
      <c r="W9" s="16"/>
      <c r="X9" s="7"/>
      <c r="Y9" s="16"/>
      <c r="Z9" s="7"/>
      <c r="AA9" s="16"/>
      <c r="AB9" s="7"/>
      <c r="AC9" s="20"/>
      <c r="AD9" s="35"/>
      <c r="AE9" s="28"/>
      <c r="AF9" s="35"/>
      <c r="AG9" s="28"/>
      <c r="AH9" s="35"/>
      <c r="AI9" s="56"/>
      <c r="AJ9" s="27">
        <f t="shared" si="0"/>
        <v>1</v>
      </c>
      <c r="AK9" s="40">
        <f t="shared" ref="AK9:AK12" si="2">SUM(G9,I9,K9,M9,O9,Q9,S9,U9,W9,Y9,AA9,AC9,AE9,AG9,AI9)</f>
        <v>1</v>
      </c>
    </row>
    <row r="10" spans="1:37" x14ac:dyDescent="0.25">
      <c r="A10" s="1"/>
      <c r="B10" s="2" t="s">
        <v>8</v>
      </c>
      <c r="C10" s="1"/>
      <c r="D10" s="2" t="s">
        <v>9</v>
      </c>
      <c r="E10" s="1"/>
      <c r="F10" s="7"/>
      <c r="G10" s="16"/>
      <c r="H10" s="7">
        <v>11</v>
      </c>
      <c r="I10" s="16">
        <v>1</v>
      </c>
      <c r="J10" s="7"/>
      <c r="K10" s="16"/>
      <c r="L10" s="7"/>
      <c r="M10" s="16"/>
      <c r="N10" s="7"/>
      <c r="O10" s="16"/>
      <c r="P10" s="7"/>
      <c r="Q10" s="16"/>
      <c r="R10" s="7"/>
      <c r="S10" s="16"/>
      <c r="T10" s="7"/>
      <c r="U10" s="16"/>
      <c r="V10" s="7"/>
      <c r="W10" s="16"/>
      <c r="X10" s="7"/>
      <c r="Y10" s="16"/>
      <c r="Z10" s="7"/>
      <c r="AA10" s="16"/>
      <c r="AB10" s="7"/>
      <c r="AC10" s="20"/>
      <c r="AD10" s="35"/>
      <c r="AE10" s="28"/>
      <c r="AF10" s="35"/>
      <c r="AG10" s="28"/>
      <c r="AH10" s="35"/>
      <c r="AI10" s="56"/>
      <c r="AJ10" s="27">
        <f t="shared" si="0"/>
        <v>1</v>
      </c>
      <c r="AK10" s="40">
        <f t="shared" si="2"/>
        <v>1</v>
      </c>
    </row>
    <row r="11" spans="1:37" x14ac:dyDescent="0.25">
      <c r="A11" s="1"/>
      <c r="B11" s="2" t="s">
        <v>11</v>
      </c>
      <c r="C11" s="1"/>
      <c r="D11" s="2" t="s">
        <v>10</v>
      </c>
      <c r="E11" s="1"/>
      <c r="F11" s="7"/>
      <c r="G11" s="16"/>
      <c r="H11" s="7"/>
      <c r="I11" s="16"/>
      <c r="J11" s="7"/>
      <c r="K11" s="16"/>
      <c r="L11" s="7"/>
      <c r="M11" s="16"/>
      <c r="N11" s="7"/>
      <c r="O11" s="16"/>
      <c r="P11" s="7"/>
      <c r="Q11" s="16"/>
      <c r="R11" s="7"/>
      <c r="S11" s="16"/>
      <c r="T11" s="7"/>
      <c r="U11" s="16"/>
      <c r="V11" s="7"/>
      <c r="W11" s="16"/>
      <c r="X11" s="7"/>
      <c r="Y11" s="16"/>
      <c r="Z11" s="7"/>
      <c r="AA11" s="16"/>
      <c r="AB11" s="7"/>
      <c r="AC11" s="20"/>
      <c r="AD11" s="35"/>
      <c r="AE11" s="28"/>
      <c r="AF11" s="35"/>
      <c r="AG11" s="28"/>
      <c r="AH11" s="35"/>
      <c r="AI11" s="56"/>
      <c r="AJ11" s="27">
        <f t="shared" si="0"/>
        <v>0</v>
      </c>
      <c r="AK11" s="40">
        <f t="shared" si="2"/>
        <v>0</v>
      </c>
    </row>
    <row r="12" spans="1:37" x14ac:dyDescent="0.25">
      <c r="A12" s="1"/>
      <c r="B12" s="2" t="s">
        <v>12</v>
      </c>
      <c r="C12" s="1"/>
      <c r="D12" s="2" t="s">
        <v>13</v>
      </c>
      <c r="E12" s="1"/>
      <c r="F12" s="7"/>
      <c r="G12" s="16"/>
      <c r="H12" s="7">
        <v>14</v>
      </c>
      <c r="I12" s="16"/>
      <c r="J12" s="7"/>
      <c r="K12" s="16"/>
      <c r="L12" s="7"/>
      <c r="M12" s="16"/>
      <c r="N12" s="7"/>
      <c r="O12" s="16"/>
      <c r="P12" s="7"/>
      <c r="Q12" s="16"/>
      <c r="R12" s="7"/>
      <c r="S12" s="16"/>
      <c r="T12" s="7"/>
      <c r="U12" s="16"/>
      <c r="V12" s="7"/>
      <c r="W12" s="16"/>
      <c r="X12" s="7"/>
      <c r="Y12" s="16"/>
      <c r="Z12" s="7"/>
      <c r="AA12" s="16"/>
      <c r="AB12" s="7"/>
      <c r="AC12" s="20"/>
      <c r="AD12" s="35"/>
      <c r="AE12" s="28"/>
      <c r="AF12" s="35"/>
      <c r="AG12" s="28"/>
      <c r="AH12" s="35"/>
      <c r="AI12" s="56"/>
      <c r="AJ12" s="27">
        <f t="shared" si="0"/>
        <v>1</v>
      </c>
      <c r="AK12" s="40">
        <f t="shared" si="2"/>
        <v>0</v>
      </c>
    </row>
    <row r="13" spans="1:37" x14ac:dyDescent="0.25">
      <c r="A13" s="1"/>
      <c r="B13" s="2" t="s">
        <v>114</v>
      </c>
      <c r="C13" s="1"/>
      <c r="D13" s="2" t="s">
        <v>115</v>
      </c>
      <c r="E13" s="1"/>
      <c r="F13" s="7"/>
      <c r="G13" s="16"/>
      <c r="H13" s="7">
        <v>6</v>
      </c>
      <c r="I13" s="16"/>
      <c r="J13" s="7"/>
      <c r="K13" s="16"/>
      <c r="L13" s="7"/>
      <c r="M13" s="16"/>
      <c r="N13" s="7"/>
      <c r="O13" s="16"/>
      <c r="P13" s="7"/>
      <c r="Q13" s="16"/>
      <c r="R13" s="7"/>
      <c r="S13" s="16"/>
      <c r="T13" s="7"/>
      <c r="U13" s="16"/>
      <c r="V13" s="7"/>
      <c r="W13" s="16"/>
      <c r="X13" s="7"/>
      <c r="Y13" s="16"/>
      <c r="Z13" s="7"/>
      <c r="AA13" s="16"/>
      <c r="AB13" s="7"/>
      <c r="AC13" s="20"/>
      <c r="AD13" s="35"/>
      <c r="AE13" s="28"/>
      <c r="AF13" s="35"/>
      <c r="AG13" s="28"/>
      <c r="AH13" s="35"/>
      <c r="AI13" s="56"/>
      <c r="AJ13" s="27">
        <f t="shared" si="0"/>
        <v>1</v>
      </c>
      <c r="AK13" s="40">
        <f t="shared" si="1"/>
        <v>0</v>
      </c>
    </row>
    <row r="14" spans="1:37" x14ac:dyDescent="0.25">
      <c r="A14" s="1"/>
      <c r="B14" s="2" t="s">
        <v>149</v>
      </c>
      <c r="C14" s="1"/>
      <c r="D14" s="2" t="s">
        <v>150</v>
      </c>
      <c r="E14" s="1"/>
      <c r="F14" s="7"/>
      <c r="G14" s="16"/>
      <c r="H14" s="7"/>
      <c r="I14" s="16"/>
      <c r="J14" s="7"/>
      <c r="K14" s="16"/>
      <c r="L14" s="7"/>
      <c r="M14" s="16"/>
      <c r="N14" s="7"/>
      <c r="O14" s="16"/>
      <c r="P14" s="7"/>
      <c r="Q14" s="16"/>
      <c r="R14" s="7"/>
      <c r="S14" s="16"/>
      <c r="T14" s="7"/>
      <c r="U14" s="16"/>
      <c r="V14" s="7"/>
      <c r="W14" s="16"/>
      <c r="X14" s="7"/>
      <c r="Y14" s="16"/>
      <c r="Z14" s="7"/>
      <c r="AA14" s="16"/>
      <c r="AB14" s="7"/>
      <c r="AC14" s="20"/>
      <c r="AD14" s="35"/>
      <c r="AE14" s="28"/>
      <c r="AF14" s="35"/>
      <c r="AG14" s="28"/>
      <c r="AH14" s="35"/>
      <c r="AI14" s="56"/>
      <c r="AJ14" s="27">
        <f t="shared" si="0"/>
        <v>0</v>
      </c>
      <c r="AK14" s="40">
        <f t="shared" si="1"/>
        <v>0</v>
      </c>
    </row>
    <row r="15" spans="1:37" x14ac:dyDescent="0.25">
      <c r="A15" s="1"/>
      <c r="B15" s="2" t="s">
        <v>116</v>
      </c>
      <c r="C15" s="1"/>
      <c r="D15" s="2" t="s">
        <v>117</v>
      </c>
      <c r="E15" s="1"/>
      <c r="F15" s="7"/>
      <c r="G15" s="16"/>
      <c r="H15" s="7">
        <v>12</v>
      </c>
      <c r="I15" s="16">
        <v>1</v>
      </c>
      <c r="J15" s="7"/>
      <c r="K15" s="16"/>
      <c r="L15" s="7"/>
      <c r="M15" s="16"/>
      <c r="N15" s="7"/>
      <c r="O15" s="16"/>
      <c r="P15" s="7"/>
      <c r="Q15" s="16"/>
      <c r="R15" s="7"/>
      <c r="S15" s="16"/>
      <c r="T15" s="7"/>
      <c r="U15" s="16"/>
      <c r="V15" s="7"/>
      <c r="W15" s="16"/>
      <c r="X15" s="7"/>
      <c r="Y15" s="16"/>
      <c r="Z15" s="7"/>
      <c r="AA15" s="16"/>
      <c r="AB15" s="7"/>
      <c r="AC15" s="20"/>
      <c r="AD15" s="35"/>
      <c r="AE15" s="28"/>
      <c r="AF15" s="35"/>
      <c r="AG15" s="28"/>
      <c r="AH15" s="35"/>
      <c r="AI15" s="56"/>
      <c r="AJ15" s="27">
        <f t="shared" si="0"/>
        <v>1</v>
      </c>
      <c r="AK15" s="40">
        <f t="shared" si="1"/>
        <v>1</v>
      </c>
    </row>
    <row r="16" spans="1:37" x14ac:dyDescent="0.25">
      <c r="A16" s="1"/>
      <c r="B16" s="2" t="s">
        <v>14</v>
      </c>
      <c r="C16" s="1"/>
      <c r="D16" s="2" t="s">
        <v>15</v>
      </c>
      <c r="E16" s="1"/>
      <c r="F16" s="7"/>
      <c r="G16" s="16"/>
      <c r="H16" s="7">
        <v>1</v>
      </c>
      <c r="I16" s="16"/>
      <c r="J16" s="7"/>
      <c r="K16" s="16"/>
      <c r="L16" s="7"/>
      <c r="M16" s="16"/>
      <c r="N16" s="7"/>
      <c r="O16" s="16"/>
      <c r="P16" s="7"/>
      <c r="Q16" s="16"/>
      <c r="R16" s="7"/>
      <c r="S16" s="16"/>
      <c r="T16" s="7"/>
      <c r="U16" s="16"/>
      <c r="V16" s="7"/>
      <c r="W16" s="16"/>
      <c r="X16" s="7"/>
      <c r="Y16" s="16"/>
      <c r="Z16" s="7"/>
      <c r="AA16" s="16"/>
      <c r="AB16" s="7"/>
      <c r="AC16" s="20"/>
      <c r="AD16" s="35"/>
      <c r="AE16" s="28"/>
      <c r="AF16" s="35"/>
      <c r="AG16" s="28"/>
      <c r="AH16" s="35"/>
      <c r="AI16" s="56"/>
      <c r="AJ16" s="27">
        <f t="shared" si="0"/>
        <v>1</v>
      </c>
      <c r="AK16" s="40">
        <f t="shared" si="1"/>
        <v>0</v>
      </c>
    </row>
    <row r="17" spans="1:37" x14ac:dyDescent="0.25">
      <c r="A17" s="1"/>
      <c r="B17" s="2" t="s">
        <v>16</v>
      </c>
      <c r="C17" s="1"/>
      <c r="D17" s="2" t="s">
        <v>17</v>
      </c>
      <c r="E17" s="1"/>
      <c r="F17" s="7"/>
      <c r="G17" s="16"/>
      <c r="H17" s="7"/>
      <c r="I17" s="16"/>
      <c r="J17" s="7"/>
      <c r="K17" s="16"/>
      <c r="L17" s="7"/>
      <c r="M17" s="16"/>
      <c r="N17" s="7"/>
      <c r="O17" s="16"/>
      <c r="P17" s="7"/>
      <c r="Q17" s="16"/>
      <c r="R17" s="7"/>
      <c r="S17" s="16"/>
      <c r="T17" s="7"/>
      <c r="U17" s="16"/>
      <c r="V17" s="7"/>
      <c r="W17" s="16"/>
      <c r="X17" s="7"/>
      <c r="Y17" s="16"/>
      <c r="Z17" s="7"/>
      <c r="AA17" s="16"/>
      <c r="AB17" s="7"/>
      <c r="AC17" s="20"/>
      <c r="AD17" s="35"/>
      <c r="AE17" s="28"/>
      <c r="AF17" s="35"/>
      <c r="AG17" s="28"/>
      <c r="AH17" s="35"/>
      <c r="AI17" s="56"/>
      <c r="AJ17" s="27">
        <f t="shared" si="0"/>
        <v>0</v>
      </c>
      <c r="AK17" s="40">
        <f t="shared" si="1"/>
        <v>0</v>
      </c>
    </row>
    <row r="18" spans="1:37" x14ac:dyDescent="0.25">
      <c r="A18" s="1"/>
      <c r="B18" s="2" t="s">
        <v>19</v>
      </c>
      <c r="C18" s="1"/>
      <c r="D18" s="2" t="s">
        <v>18</v>
      </c>
      <c r="E18" s="1"/>
      <c r="F18" s="7"/>
      <c r="G18" s="16"/>
      <c r="H18" s="7">
        <v>4</v>
      </c>
      <c r="I18" s="16"/>
      <c r="J18" s="7"/>
      <c r="K18" s="16"/>
      <c r="L18" s="7"/>
      <c r="M18" s="16"/>
      <c r="N18" s="7"/>
      <c r="O18" s="16"/>
      <c r="P18" s="7"/>
      <c r="Q18" s="16"/>
      <c r="R18" s="7"/>
      <c r="S18" s="16"/>
      <c r="T18" s="7"/>
      <c r="U18" s="16"/>
      <c r="V18" s="7"/>
      <c r="W18" s="16"/>
      <c r="X18" s="7"/>
      <c r="Y18" s="16"/>
      <c r="Z18" s="7"/>
      <c r="AA18" s="16"/>
      <c r="AB18" s="7"/>
      <c r="AC18" s="20"/>
      <c r="AD18" s="35"/>
      <c r="AE18" s="28"/>
      <c r="AF18" s="35"/>
      <c r="AG18" s="28"/>
      <c r="AH18" s="35"/>
      <c r="AI18" s="56"/>
      <c r="AJ18" s="27">
        <f t="shared" si="0"/>
        <v>1</v>
      </c>
      <c r="AK18" s="40">
        <f t="shared" si="1"/>
        <v>0</v>
      </c>
    </row>
    <row r="19" spans="1:37" ht="15.75" thickBot="1" x14ac:dyDescent="0.3">
      <c r="A19" s="3"/>
      <c r="B19" s="4"/>
      <c r="C19" s="3"/>
      <c r="D19" s="4"/>
      <c r="E19" s="3"/>
      <c r="F19" s="8"/>
      <c r="G19" s="17"/>
      <c r="H19" s="8"/>
      <c r="I19" s="17"/>
      <c r="J19" s="8"/>
      <c r="K19" s="17"/>
      <c r="L19" s="8"/>
      <c r="M19" s="17"/>
      <c r="N19" s="8"/>
      <c r="O19" s="17"/>
      <c r="P19" s="8"/>
      <c r="Q19" s="17"/>
      <c r="R19" s="8"/>
      <c r="S19" s="17"/>
      <c r="T19" s="8"/>
      <c r="U19" s="17"/>
      <c r="V19" s="8"/>
      <c r="W19" s="17"/>
      <c r="X19" s="8"/>
      <c r="Y19" s="17"/>
      <c r="Z19" s="8"/>
      <c r="AA19" s="17"/>
      <c r="AB19" s="8"/>
      <c r="AC19" s="21"/>
      <c r="AD19" s="36"/>
      <c r="AE19" s="30"/>
      <c r="AF19" s="36"/>
      <c r="AG19" s="30"/>
      <c r="AH19" s="36"/>
      <c r="AI19" s="57"/>
      <c r="AJ19" s="29">
        <f t="shared" si="0"/>
        <v>0</v>
      </c>
      <c r="AK19" s="41">
        <f t="shared" si="1"/>
        <v>0</v>
      </c>
    </row>
    <row r="20" spans="1:37" x14ac:dyDescent="0.25">
      <c r="F20" s="86">
        <f>COUNTA(F3:F19)</f>
        <v>0</v>
      </c>
      <c r="G20" s="87">
        <f>SUM(G3:G19)</f>
        <v>0</v>
      </c>
      <c r="H20" s="86">
        <f>COUNTA(H3:H19)</f>
        <v>12</v>
      </c>
      <c r="I20" s="87">
        <f>SUM(I3:I19)</f>
        <v>20</v>
      </c>
      <c r="J20" s="86">
        <f>COUNTA(J3:J19)</f>
        <v>0</v>
      </c>
      <c r="K20" s="87">
        <f>SUM(K3:K19)</f>
        <v>0</v>
      </c>
      <c r="L20" s="86">
        <f>COUNTA(L3:L19)</f>
        <v>0</v>
      </c>
      <c r="M20" s="87">
        <f>SUM(M3:M19)</f>
        <v>0</v>
      </c>
      <c r="N20" s="86">
        <f>COUNTA(N3:N19)</f>
        <v>0</v>
      </c>
      <c r="O20" s="87">
        <f>SUM(O3:O19)</f>
        <v>0</v>
      </c>
      <c r="P20" s="86">
        <f>COUNTA(P3:P19)</f>
        <v>0</v>
      </c>
      <c r="Q20" s="87">
        <f>SUM(Q3:Q19)</f>
        <v>0</v>
      </c>
      <c r="R20" s="86">
        <f>COUNTA(R3:R19)</f>
        <v>0</v>
      </c>
      <c r="S20" s="87">
        <f>SUM(S3:S19)</f>
        <v>0</v>
      </c>
      <c r="T20" s="86">
        <f>COUNTA(T3:T19)</f>
        <v>0</v>
      </c>
      <c r="U20" s="87">
        <f>SUM(U3:U19)</f>
        <v>0</v>
      </c>
      <c r="V20" s="86">
        <f>COUNTA(V3:V19)</f>
        <v>0</v>
      </c>
      <c r="W20" s="87">
        <f>SUM(W3:W19)</f>
        <v>0</v>
      </c>
      <c r="X20" s="86">
        <f>COUNTA(X3:X19)</f>
        <v>0</v>
      </c>
      <c r="Y20" s="87">
        <f>SUM(Y3:Y19)</f>
        <v>0</v>
      </c>
      <c r="Z20" s="86">
        <f>COUNTA(Z3:Z19)</f>
        <v>0</v>
      </c>
      <c r="AA20" s="87">
        <f>SUM(AA3:AA19)</f>
        <v>0</v>
      </c>
      <c r="AB20" s="86">
        <f>COUNTA(AB3:AB19)</f>
        <v>0</v>
      </c>
      <c r="AC20" s="87">
        <f>SUM(AC3:AC19)</f>
        <v>0</v>
      </c>
      <c r="AD20" s="86">
        <f>COUNTA(AD3:AD19)</f>
        <v>0</v>
      </c>
      <c r="AE20" s="87">
        <f>SUM(AE3:AE19)</f>
        <v>0</v>
      </c>
      <c r="AF20" s="86">
        <f>COUNTA(AF3:AF19)</f>
        <v>0</v>
      </c>
      <c r="AG20" s="87">
        <f>SUM(AG3:AG19)</f>
        <v>0</v>
      </c>
      <c r="AH20" s="86">
        <f>COUNTA(AH3:AH19)</f>
        <v>0</v>
      </c>
      <c r="AI20" s="87">
        <f>SUM(AI3:AI19)</f>
        <v>0</v>
      </c>
      <c r="AJ20" s="86"/>
      <c r="AK20" s="87">
        <f>SUM(AK3:AK19)</f>
        <v>20</v>
      </c>
    </row>
  </sheetData>
  <sheetProtection algorithmName="SHA-512" hashValue="Mlbaf+DM4XVyIvpz2lGkia90qZqr9bymZITc5SXVziyJ3warpnUbOXmd5JmSiVSzOi4XC16MGxg6SvInE1mv/w==" saltValue="Nd6gmKqQKrdzRFR6/RC0mQ==" spinCount="100000" sheet="1" objects="1" scenarios="1"/>
  <mergeCells count="18">
    <mergeCell ref="A1:E2"/>
    <mergeCell ref="AH1:AI1"/>
    <mergeCell ref="AF1:AG1"/>
    <mergeCell ref="AD1:AE1"/>
    <mergeCell ref="AB1:AC1"/>
    <mergeCell ref="Z1:AA1"/>
    <mergeCell ref="X1:Y1"/>
    <mergeCell ref="V1:W1"/>
    <mergeCell ref="T1:U1"/>
    <mergeCell ref="R1:S1"/>
    <mergeCell ref="F1:G1"/>
    <mergeCell ref="P1:Q1"/>
    <mergeCell ref="N1:O1"/>
    <mergeCell ref="L1:M1"/>
    <mergeCell ref="J1:K1"/>
    <mergeCell ref="H1:I1"/>
    <mergeCell ref="AK1:AK2"/>
    <mergeCell ref="AJ1:AJ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408A-896F-4EAD-AE35-87CC08543B1A}">
  <dimension ref="A1:AK20"/>
  <sheetViews>
    <sheetView workbookViewId="0">
      <selection sqref="A1:E2"/>
    </sheetView>
  </sheetViews>
  <sheetFormatPr baseColWidth="10" defaultRowHeight="15" x14ac:dyDescent="0.25"/>
  <cols>
    <col min="1" max="1" width="1.28515625" customWidth="1"/>
    <col min="2" max="2" width="14.5703125" bestFit="1" customWidth="1"/>
    <col min="3" max="3" width="1.28515625" customWidth="1"/>
    <col min="4" max="4" width="20.5703125" bestFit="1" customWidth="1"/>
    <col min="5" max="5" width="1.28515625" customWidth="1"/>
    <col min="6" max="37" width="3.85546875" customWidth="1"/>
  </cols>
  <sheetData>
    <row r="1" spans="1:37" ht="96.75" customHeight="1" thickBot="1" x14ac:dyDescent="0.3">
      <c r="A1" s="132" t="s">
        <v>99</v>
      </c>
      <c r="B1" s="132"/>
      <c r="C1" s="132"/>
      <c r="D1" s="132"/>
      <c r="E1" s="115"/>
      <c r="F1" s="135" t="s">
        <v>165</v>
      </c>
      <c r="G1" s="136"/>
      <c r="H1" s="135" t="s">
        <v>166</v>
      </c>
      <c r="I1" s="136"/>
      <c r="J1" s="135" t="s">
        <v>167</v>
      </c>
      <c r="K1" s="136"/>
      <c r="L1" s="135" t="s">
        <v>168</v>
      </c>
      <c r="M1" s="136"/>
      <c r="N1" s="135" t="s">
        <v>154</v>
      </c>
      <c r="O1" s="136"/>
      <c r="P1" s="135" t="s">
        <v>169</v>
      </c>
      <c r="Q1" s="136"/>
      <c r="R1" s="135" t="s">
        <v>170</v>
      </c>
      <c r="S1" s="136"/>
      <c r="T1" s="135" t="s">
        <v>171</v>
      </c>
      <c r="U1" s="136"/>
      <c r="V1" s="135" t="s">
        <v>172</v>
      </c>
      <c r="W1" s="136"/>
      <c r="X1" s="135" t="s">
        <v>173</v>
      </c>
      <c r="Y1" s="136"/>
      <c r="Z1" s="135" t="s">
        <v>174</v>
      </c>
      <c r="AA1" s="136"/>
      <c r="AB1" s="135" t="s">
        <v>162</v>
      </c>
      <c r="AC1" s="136"/>
      <c r="AD1" s="135" t="s">
        <v>163</v>
      </c>
      <c r="AE1" s="136"/>
      <c r="AF1" s="135" t="s">
        <v>164</v>
      </c>
      <c r="AG1" s="136"/>
      <c r="AH1" s="135" t="s">
        <v>122</v>
      </c>
      <c r="AI1" s="136"/>
      <c r="AJ1" s="137" t="s">
        <v>94</v>
      </c>
      <c r="AK1" s="110" t="s">
        <v>93</v>
      </c>
    </row>
    <row r="2" spans="1:37" ht="15.75" thickBot="1" x14ac:dyDescent="0.3">
      <c r="A2" s="133"/>
      <c r="B2" s="133"/>
      <c r="C2" s="133"/>
      <c r="D2" s="133"/>
      <c r="E2" s="134"/>
      <c r="F2" s="9" t="s">
        <v>89</v>
      </c>
      <c r="G2" s="10" t="s">
        <v>90</v>
      </c>
      <c r="H2" s="9" t="s">
        <v>89</v>
      </c>
      <c r="I2" s="10" t="s">
        <v>90</v>
      </c>
      <c r="J2" s="9" t="s">
        <v>89</v>
      </c>
      <c r="K2" s="10" t="s">
        <v>90</v>
      </c>
      <c r="L2" s="9" t="s">
        <v>89</v>
      </c>
      <c r="M2" s="10" t="s">
        <v>90</v>
      </c>
      <c r="N2" s="9" t="s">
        <v>89</v>
      </c>
      <c r="O2" s="10" t="s">
        <v>90</v>
      </c>
      <c r="P2" s="9" t="s">
        <v>89</v>
      </c>
      <c r="Q2" s="10" t="s">
        <v>90</v>
      </c>
      <c r="R2" s="9" t="s">
        <v>89</v>
      </c>
      <c r="S2" s="10" t="s">
        <v>90</v>
      </c>
      <c r="T2" s="9" t="s">
        <v>89</v>
      </c>
      <c r="U2" s="10" t="s">
        <v>90</v>
      </c>
      <c r="V2" s="9" t="s">
        <v>89</v>
      </c>
      <c r="W2" s="10" t="s">
        <v>90</v>
      </c>
      <c r="X2" s="9" t="s">
        <v>89</v>
      </c>
      <c r="Y2" s="10" t="s">
        <v>90</v>
      </c>
      <c r="Z2" s="9" t="s">
        <v>89</v>
      </c>
      <c r="AA2" s="10" t="s">
        <v>90</v>
      </c>
      <c r="AB2" s="9" t="s">
        <v>89</v>
      </c>
      <c r="AC2" s="10" t="s">
        <v>90</v>
      </c>
      <c r="AD2" s="9" t="s">
        <v>89</v>
      </c>
      <c r="AE2" s="10" t="s">
        <v>90</v>
      </c>
      <c r="AF2" s="9" t="s">
        <v>89</v>
      </c>
      <c r="AG2" s="10" t="s">
        <v>90</v>
      </c>
      <c r="AH2" s="9" t="s">
        <v>89</v>
      </c>
      <c r="AI2" s="10" t="s">
        <v>90</v>
      </c>
      <c r="AJ2" s="138"/>
      <c r="AK2" s="111"/>
    </row>
    <row r="3" spans="1:37" x14ac:dyDescent="0.25">
      <c r="A3" s="1"/>
      <c r="B3" s="2" t="s">
        <v>118</v>
      </c>
      <c r="C3" s="1"/>
      <c r="D3" s="2" t="s">
        <v>119</v>
      </c>
      <c r="E3" s="1"/>
      <c r="F3" s="7">
        <v>8</v>
      </c>
      <c r="G3" s="16"/>
      <c r="H3" s="7">
        <v>8</v>
      </c>
      <c r="I3" s="16">
        <v>1</v>
      </c>
      <c r="J3" s="7"/>
      <c r="K3" s="16"/>
      <c r="L3" s="7"/>
      <c r="M3" s="16"/>
      <c r="N3" s="7"/>
      <c r="O3" s="16"/>
      <c r="P3" s="7"/>
      <c r="Q3" s="16"/>
      <c r="R3" s="7"/>
      <c r="S3" s="16"/>
      <c r="T3" s="7"/>
      <c r="U3" s="16"/>
      <c r="V3" s="7"/>
      <c r="W3" s="16"/>
      <c r="X3" s="7"/>
      <c r="Y3" s="16"/>
      <c r="Z3" s="7"/>
      <c r="AA3" s="16"/>
      <c r="AB3" s="7"/>
      <c r="AC3" s="16"/>
      <c r="AD3" s="7"/>
      <c r="AE3" s="16"/>
      <c r="AF3" s="7"/>
      <c r="AG3" s="16"/>
      <c r="AH3" s="7"/>
      <c r="AI3" s="20"/>
      <c r="AJ3" s="25">
        <f>COUNTA(F3,H3,J3,L3,N3,P3,R3,T3,V3,X3,Z3,AB3,AD3,AF3,AH3)</f>
        <v>2</v>
      </c>
      <c r="AK3" s="39">
        <f>SUM(G3,I3,K3,M3,O3,Q3,S3,U3,W3,Y3,AA3,AC3,AE3,AG3,AI3)</f>
        <v>1</v>
      </c>
    </row>
    <row r="4" spans="1:37" x14ac:dyDescent="0.25">
      <c r="A4" s="1"/>
      <c r="B4" s="2" t="s">
        <v>20</v>
      </c>
      <c r="C4" s="1"/>
      <c r="D4" s="2" t="s">
        <v>21</v>
      </c>
      <c r="E4" s="1"/>
      <c r="F4" s="7">
        <v>4</v>
      </c>
      <c r="G4" s="16">
        <v>3</v>
      </c>
      <c r="H4" s="7">
        <v>4</v>
      </c>
      <c r="I4" s="16">
        <v>2</v>
      </c>
      <c r="J4" s="7">
        <v>4</v>
      </c>
      <c r="K4" s="16">
        <v>1</v>
      </c>
      <c r="L4" s="7"/>
      <c r="M4" s="16"/>
      <c r="N4" s="7"/>
      <c r="O4" s="16"/>
      <c r="P4" s="7"/>
      <c r="Q4" s="16"/>
      <c r="R4" s="7"/>
      <c r="S4" s="16"/>
      <c r="T4" s="7"/>
      <c r="U4" s="16"/>
      <c r="V4" s="7"/>
      <c r="W4" s="16"/>
      <c r="X4" s="7"/>
      <c r="Y4" s="16"/>
      <c r="Z4" s="7"/>
      <c r="AA4" s="16"/>
      <c r="AB4" s="7"/>
      <c r="AC4" s="16"/>
      <c r="AD4" s="7"/>
      <c r="AE4" s="16"/>
      <c r="AF4" s="7"/>
      <c r="AG4" s="16"/>
      <c r="AH4" s="7"/>
      <c r="AI4" s="20"/>
      <c r="AJ4" s="27">
        <f t="shared" ref="AJ4:AJ19" si="0">COUNTA(F4,H4,J4,L4,N4,P4,R4,T4,V4,X4,Z4,AB4,AD4,AF4,AH4)</f>
        <v>3</v>
      </c>
      <c r="AK4" s="40">
        <f t="shared" ref="AK4:AK19" si="1">SUM(G4,I4,K4,M4,O4,Q4,S4,U4,W4,Y4,AA4,AC4,AE4,AG4,AI4)</f>
        <v>6</v>
      </c>
    </row>
    <row r="5" spans="1:37" x14ac:dyDescent="0.25">
      <c r="A5" s="1"/>
      <c r="B5" s="2" t="s">
        <v>22</v>
      </c>
      <c r="C5" s="1"/>
      <c r="D5" s="2" t="s">
        <v>23</v>
      </c>
      <c r="E5" s="1"/>
      <c r="F5" s="7">
        <v>11</v>
      </c>
      <c r="G5" s="16"/>
      <c r="H5" s="7">
        <v>11</v>
      </c>
      <c r="I5" s="16">
        <v>1</v>
      </c>
      <c r="J5" s="7">
        <v>11</v>
      </c>
      <c r="K5" s="16">
        <v>6</v>
      </c>
      <c r="L5" s="7"/>
      <c r="M5" s="16"/>
      <c r="N5" s="7"/>
      <c r="O5" s="16"/>
      <c r="P5" s="7"/>
      <c r="Q5" s="16"/>
      <c r="R5" s="7"/>
      <c r="S5" s="16"/>
      <c r="T5" s="7"/>
      <c r="U5" s="16"/>
      <c r="V5" s="7"/>
      <c r="W5" s="16"/>
      <c r="X5" s="7"/>
      <c r="Y5" s="16"/>
      <c r="Z5" s="7"/>
      <c r="AA5" s="16"/>
      <c r="AB5" s="7"/>
      <c r="AC5" s="16"/>
      <c r="AD5" s="7"/>
      <c r="AE5" s="16"/>
      <c r="AF5" s="7"/>
      <c r="AG5" s="16"/>
      <c r="AH5" s="7"/>
      <c r="AI5" s="20"/>
      <c r="AJ5" s="27">
        <f t="shared" si="0"/>
        <v>3</v>
      </c>
      <c r="AK5" s="40">
        <f t="shared" si="1"/>
        <v>7</v>
      </c>
    </row>
    <row r="6" spans="1:37" x14ac:dyDescent="0.25">
      <c r="A6" s="1"/>
      <c r="B6" s="2" t="s">
        <v>24</v>
      </c>
      <c r="C6" s="1"/>
      <c r="D6" s="2" t="s">
        <v>25</v>
      </c>
      <c r="E6" s="1"/>
      <c r="F6" s="7"/>
      <c r="G6" s="16"/>
      <c r="H6" s="7"/>
      <c r="I6" s="16"/>
      <c r="J6" s="7">
        <v>9</v>
      </c>
      <c r="K6" s="16"/>
      <c r="L6" s="7"/>
      <c r="M6" s="16"/>
      <c r="N6" s="7"/>
      <c r="O6" s="16"/>
      <c r="P6" s="7"/>
      <c r="Q6" s="16"/>
      <c r="R6" s="7"/>
      <c r="S6" s="16"/>
      <c r="T6" s="7"/>
      <c r="U6" s="16"/>
      <c r="V6" s="7"/>
      <c r="W6" s="16"/>
      <c r="X6" s="7"/>
      <c r="Y6" s="16"/>
      <c r="Z6" s="7"/>
      <c r="AA6" s="16"/>
      <c r="AB6" s="7"/>
      <c r="AC6" s="16"/>
      <c r="AD6" s="7"/>
      <c r="AE6" s="16"/>
      <c r="AF6" s="7"/>
      <c r="AG6" s="16"/>
      <c r="AH6" s="7"/>
      <c r="AI6" s="20"/>
      <c r="AJ6" s="27">
        <f t="shared" ref="AJ6" si="2">COUNTA(F6,H6,J6,L6,N6,P6,R6,T6,V6,X6,Z6,AB6,AD6,AF6,AH6)</f>
        <v>1</v>
      </c>
      <c r="AK6" s="40">
        <f t="shared" ref="AK6" si="3">SUM(G6,I6,K6,M6,O6,Q6,S6,U6,W6,Y6,AA6,AC6,AE6,AG6,AI6)</f>
        <v>0</v>
      </c>
    </row>
    <row r="7" spans="1:37" x14ac:dyDescent="0.25">
      <c r="A7" s="1"/>
      <c r="B7" s="2" t="s">
        <v>26</v>
      </c>
      <c r="C7" s="1"/>
      <c r="D7" s="2" t="s">
        <v>27</v>
      </c>
      <c r="E7" s="1"/>
      <c r="F7" s="7">
        <v>10</v>
      </c>
      <c r="G7" s="16">
        <v>1</v>
      </c>
      <c r="H7" s="7">
        <v>10</v>
      </c>
      <c r="I7" s="16">
        <v>1</v>
      </c>
      <c r="J7" s="7">
        <v>10</v>
      </c>
      <c r="K7" s="16"/>
      <c r="L7" s="7"/>
      <c r="M7" s="16"/>
      <c r="N7" s="7"/>
      <c r="O7" s="16"/>
      <c r="P7" s="7"/>
      <c r="Q7" s="16"/>
      <c r="R7" s="7"/>
      <c r="S7" s="16"/>
      <c r="T7" s="7"/>
      <c r="U7" s="16"/>
      <c r="V7" s="7"/>
      <c r="W7" s="16"/>
      <c r="X7" s="7"/>
      <c r="Y7" s="16"/>
      <c r="Z7" s="7"/>
      <c r="AA7" s="16"/>
      <c r="AB7" s="7"/>
      <c r="AC7" s="16"/>
      <c r="AD7" s="7"/>
      <c r="AE7" s="16"/>
      <c r="AF7" s="7"/>
      <c r="AG7" s="16"/>
      <c r="AH7" s="7"/>
      <c r="AI7" s="20"/>
      <c r="AJ7" s="27">
        <f t="shared" si="0"/>
        <v>3</v>
      </c>
      <c r="AK7" s="40">
        <f t="shared" si="1"/>
        <v>2</v>
      </c>
    </row>
    <row r="8" spans="1:37" x14ac:dyDescent="0.25">
      <c r="A8" s="1"/>
      <c r="B8" s="2" t="s">
        <v>28</v>
      </c>
      <c r="C8" s="1"/>
      <c r="D8" s="2" t="s">
        <v>29</v>
      </c>
      <c r="E8" s="1"/>
      <c r="F8" s="7">
        <v>2</v>
      </c>
      <c r="G8" s="16"/>
      <c r="H8" s="7">
        <v>2</v>
      </c>
      <c r="I8" s="16">
        <v>5</v>
      </c>
      <c r="J8" s="7">
        <v>1</v>
      </c>
      <c r="K8" s="16"/>
      <c r="L8" s="7"/>
      <c r="M8" s="16"/>
      <c r="N8" s="7"/>
      <c r="O8" s="16"/>
      <c r="P8" s="7"/>
      <c r="Q8" s="16"/>
      <c r="R8" s="7"/>
      <c r="S8" s="16"/>
      <c r="T8" s="7"/>
      <c r="U8" s="16"/>
      <c r="V8" s="7"/>
      <c r="W8" s="16"/>
      <c r="X8" s="7"/>
      <c r="Y8" s="16"/>
      <c r="Z8" s="7"/>
      <c r="AA8" s="16"/>
      <c r="AB8" s="7"/>
      <c r="AC8" s="16"/>
      <c r="AD8" s="7"/>
      <c r="AE8" s="16"/>
      <c r="AF8" s="7"/>
      <c r="AG8" s="16"/>
      <c r="AH8" s="7"/>
      <c r="AI8" s="20"/>
      <c r="AJ8" s="27">
        <f t="shared" si="0"/>
        <v>3</v>
      </c>
      <c r="AK8" s="40">
        <f t="shared" si="1"/>
        <v>5</v>
      </c>
    </row>
    <row r="9" spans="1:37" x14ac:dyDescent="0.25">
      <c r="A9" s="1"/>
      <c r="B9" s="2" t="s">
        <v>120</v>
      </c>
      <c r="C9" s="1"/>
      <c r="D9" s="2" t="s">
        <v>121</v>
      </c>
      <c r="E9" s="1"/>
      <c r="F9" s="7"/>
      <c r="G9" s="16"/>
      <c r="H9" s="7"/>
      <c r="I9" s="16"/>
      <c r="J9" s="7"/>
      <c r="K9" s="16"/>
      <c r="L9" s="7"/>
      <c r="M9" s="16"/>
      <c r="N9" s="7"/>
      <c r="O9" s="16"/>
      <c r="P9" s="7"/>
      <c r="Q9" s="16"/>
      <c r="R9" s="7"/>
      <c r="S9" s="16"/>
      <c r="T9" s="7"/>
      <c r="U9" s="16"/>
      <c r="V9" s="7"/>
      <c r="W9" s="16"/>
      <c r="X9" s="7"/>
      <c r="Y9" s="16"/>
      <c r="Z9" s="7"/>
      <c r="AA9" s="16"/>
      <c r="AB9" s="7"/>
      <c r="AC9" s="16"/>
      <c r="AD9" s="7"/>
      <c r="AE9" s="16"/>
      <c r="AF9" s="7"/>
      <c r="AG9" s="16"/>
      <c r="AH9" s="7"/>
      <c r="AI9" s="20"/>
      <c r="AJ9" s="27">
        <f t="shared" si="0"/>
        <v>0</v>
      </c>
      <c r="AK9" s="40">
        <f t="shared" si="1"/>
        <v>0</v>
      </c>
    </row>
    <row r="10" spans="1:37" x14ac:dyDescent="0.25">
      <c r="A10" s="1"/>
      <c r="B10" s="2" t="s">
        <v>30</v>
      </c>
      <c r="C10" s="1"/>
      <c r="D10" s="2" t="s">
        <v>31</v>
      </c>
      <c r="E10" s="1"/>
      <c r="F10" s="7">
        <v>3</v>
      </c>
      <c r="G10" s="16"/>
      <c r="H10" s="7">
        <v>3</v>
      </c>
      <c r="I10" s="16">
        <v>10</v>
      </c>
      <c r="J10" s="7">
        <v>3</v>
      </c>
      <c r="K10" s="16">
        <v>6</v>
      </c>
      <c r="L10" s="7"/>
      <c r="M10" s="16"/>
      <c r="N10" s="7"/>
      <c r="O10" s="16"/>
      <c r="P10" s="7"/>
      <c r="Q10" s="16"/>
      <c r="R10" s="7"/>
      <c r="S10" s="16"/>
      <c r="T10" s="7"/>
      <c r="U10" s="16"/>
      <c r="V10" s="7"/>
      <c r="W10" s="16"/>
      <c r="X10" s="7"/>
      <c r="Y10" s="16"/>
      <c r="Z10" s="7"/>
      <c r="AA10" s="16"/>
      <c r="AB10" s="7"/>
      <c r="AC10" s="16"/>
      <c r="AD10" s="7"/>
      <c r="AE10" s="16"/>
      <c r="AF10" s="7"/>
      <c r="AG10" s="16"/>
      <c r="AH10" s="7"/>
      <c r="AI10" s="20"/>
      <c r="AJ10" s="27">
        <f t="shared" si="0"/>
        <v>3</v>
      </c>
      <c r="AK10" s="40">
        <f t="shared" si="1"/>
        <v>16</v>
      </c>
    </row>
    <row r="11" spans="1:37" x14ac:dyDescent="0.25">
      <c r="A11" s="1"/>
      <c r="B11" s="2" t="s">
        <v>32</v>
      </c>
      <c r="C11" s="1"/>
      <c r="D11" s="2" t="s">
        <v>33</v>
      </c>
      <c r="E11" s="1"/>
      <c r="F11" s="7">
        <v>12</v>
      </c>
      <c r="G11" s="16"/>
      <c r="H11" s="7">
        <v>12</v>
      </c>
      <c r="I11" s="16">
        <v>1</v>
      </c>
      <c r="J11" s="7">
        <v>12</v>
      </c>
      <c r="K11" s="16">
        <v>3</v>
      </c>
      <c r="L11" s="7"/>
      <c r="M11" s="16"/>
      <c r="N11" s="7"/>
      <c r="O11" s="16"/>
      <c r="P11" s="7"/>
      <c r="Q11" s="16"/>
      <c r="R11" s="7"/>
      <c r="S11" s="16"/>
      <c r="T11" s="7"/>
      <c r="U11" s="16"/>
      <c r="V11" s="7"/>
      <c r="W11" s="16"/>
      <c r="X11" s="7"/>
      <c r="Y11" s="16"/>
      <c r="Z11" s="7"/>
      <c r="AA11" s="16"/>
      <c r="AB11" s="7"/>
      <c r="AC11" s="16"/>
      <c r="AD11" s="7"/>
      <c r="AE11" s="16"/>
      <c r="AF11" s="7"/>
      <c r="AG11" s="16"/>
      <c r="AH11" s="7"/>
      <c r="AI11" s="20"/>
      <c r="AJ11" s="27">
        <f t="shared" ref="AJ11" si="4">COUNTA(F11,H11,J11,L11,N11,P11,R11,T11,V11,X11,Z11,AB11,AD11,AF11,AH11)</f>
        <v>3</v>
      </c>
      <c r="AK11" s="40">
        <f t="shared" ref="AK11" si="5">SUM(G11,I11,K11,M11,O11,Q11,S11,U11,W11,Y11,AA11,AC11,AE11,AG11,AI11)</f>
        <v>4</v>
      </c>
    </row>
    <row r="12" spans="1:37" x14ac:dyDescent="0.25">
      <c r="A12" s="1"/>
      <c r="B12" s="2" t="s">
        <v>34</v>
      </c>
      <c r="C12" s="1"/>
      <c r="D12" s="2" t="s">
        <v>35</v>
      </c>
      <c r="E12" s="1"/>
      <c r="F12" s="7">
        <v>6</v>
      </c>
      <c r="G12" s="16"/>
      <c r="H12" s="7"/>
      <c r="I12" s="16"/>
      <c r="J12" s="7">
        <v>6</v>
      </c>
      <c r="K12" s="16"/>
      <c r="L12" s="7"/>
      <c r="M12" s="16"/>
      <c r="N12" s="7"/>
      <c r="O12" s="16"/>
      <c r="P12" s="7"/>
      <c r="Q12" s="16"/>
      <c r="R12" s="7"/>
      <c r="S12" s="16"/>
      <c r="T12" s="7"/>
      <c r="U12" s="16"/>
      <c r="V12" s="7"/>
      <c r="W12" s="16"/>
      <c r="X12" s="7"/>
      <c r="Y12" s="16"/>
      <c r="Z12" s="7"/>
      <c r="AA12" s="16"/>
      <c r="AB12" s="7"/>
      <c r="AC12" s="16"/>
      <c r="AD12" s="7"/>
      <c r="AE12" s="16"/>
      <c r="AF12" s="7"/>
      <c r="AG12" s="16"/>
      <c r="AH12" s="7"/>
      <c r="AI12" s="20"/>
      <c r="AJ12" s="27">
        <f t="shared" si="0"/>
        <v>2</v>
      </c>
      <c r="AK12" s="40">
        <f t="shared" si="1"/>
        <v>0</v>
      </c>
    </row>
    <row r="13" spans="1:37" x14ac:dyDescent="0.25">
      <c r="A13" s="1"/>
      <c r="B13" s="2" t="s">
        <v>36</v>
      </c>
      <c r="C13" s="1"/>
      <c r="D13" s="2" t="s">
        <v>37</v>
      </c>
      <c r="E13" s="1"/>
      <c r="F13" s="7">
        <v>1</v>
      </c>
      <c r="G13" s="16"/>
      <c r="H13" s="7">
        <v>1</v>
      </c>
      <c r="I13" s="16"/>
      <c r="J13" s="7"/>
      <c r="K13" s="16"/>
      <c r="L13" s="7"/>
      <c r="M13" s="16"/>
      <c r="N13" s="7"/>
      <c r="O13" s="16"/>
      <c r="P13" s="7"/>
      <c r="Q13" s="16"/>
      <c r="R13" s="7"/>
      <c r="S13" s="16"/>
      <c r="T13" s="7"/>
      <c r="U13" s="16"/>
      <c r="V13" s="7"/>
      <c r="W13" s="16"/>
      <c r="X13" s="7"/>
      <c r="Y13" s="16"/>
      <c r="Z13" s="7"/>
      <c r="AA13" s="16"/>
      <c r="AB13" s="7"/>
      <c r="AC13" s="16"/>
      <c r="AD13" s="7"/>
      <c r="AE13" s="16"/>
      <c r="AF13" s="7"/>
      <c r="AG13" s="16"/>
      <c r="AH13" s="7"/>
      <c r="AI13" s="20"/>
      <c r="AJ13" s="27">
        <f t="shared" si="0"/>
        <v>2</v>
      </c>
      <c r="AK13" s="40">
        <f t="shared" si="1"/>
        <v>0</v>
      </c>
    </row>
    <row r="14" spans="1:37" x14ac:dyDescent="0.25">
      <c r="A14" s="1"/>
      <c r="B14" s="2" t="s">
        <v>143</v>
      </c>
      <c r="C14" s="1"/>
      <c r="D14" s="2" t="s">
        <v>144</v>
      </c>
      <c r="E14" s="1"/>
      <c r="F14" s="7">
        <v>5</v>
      </c>
      <c r="G14" s="16"/>
      <c r="H14" s="7">
        <v>5</v>
      </c>
      <c r="I14" s="16">
        <v>2</v>
      </c>
      <c r="J14" s="7">
        <v>5</v>
      </c>
      <c r="K14" s="16">
        <v>2</v>
      </c>
      <c r="L14" s="7"/>
      <c r="M14" s="16"/>
      <c r="N14" s="7"/>
      <c r="O14" s="16"/>
      <c r="P14" s="7"/>
      <c r="Q14" s="16"/>
      <c r="R14" s="7"/>
      <c r="S14" s="16"/>
      <c r="T14" s="7"/>
      <c r="U14" s="16"/>
      <c r="V14" s="7"/>
      <c r="W14" s="16"/>
      <c r="X14" s="7"/>
      <c r="Y14" s="16"/>
      <c r="Z14" s="7"/>
      <c r="AA14" s="16"/>
      <c r="AB14" s="7"/>
      <c r="AC14" s="16"/>
      <c r="AD14" s="7"/>
      <c r="AE14" s="16"/>
      <c r="AF14" s="7"/>
      <c r="AG14" s="16"/>
      <c r="AH14" s="7"/>
      <c r="AI14" s="20"/>
      <c r="AJ14" s="27">
        <f t="shared" si="0"/>
        <v>3</v>
      </c>
      <c r="AK14" s="40">
        <f t="shared" si="1"/>
        <v>4</v>
      </c>
    </row>
    <row r="15" spans="1:37" x14ac:dyDescent="0.25">
      <c r="A15" s="1"/>
      <c r="B15" s="2" t="s">
        <v>108</v>
      </c>
      <c r="C15" s="1"/>
      <c r="D15" s="2" t="s">
        <v>109</v>
      </c>
      <c r="E15" s="1"/>
      <c r="F15" s="7">
        <v>7</v>
      </c>
      <c r="G15" s="16"/>
      <c r="H15" s="7">
        <v>7</v>
      </c>
      <c r="I15" s="16">
        <v>3</v>
      </c>
      <c r="J15" s="7">
        <v>7</v>
      </c>
      <c r="K15" s="16"/>
      <c r="L15" s="7"/>
      <c r="M15" s="16"/>
      <c r="N15" s="7"/>
      <c r="O15" s="16"/>
      <c r="P15" s="7"/>
      <c r="Q15" s="16"/>
      <c r="R15" s="7"/>
      <c r="S15" s="16"/>
      <c r="T15" s="7"/>
      <c r="U15" s="16"/>
      <c r="V15" s="7"/>
      <c r="W15" s="16"/>
      <c r="X15" s="7"/>
      <c r="Y15" s="16"/>
      <c r="Z15" s="7"/>
      <c r="AA15" s="16"/>
      <c r="AB15" s="7"/>
      <c r="AC15" s="16"/>
      <c r="AD15" s="7"/>
      <c r="AE15" s="16"/>
      <c r="AF15" s="7"/>
      <c r="AG15" s="16"/>
      <c r="AH15" s="7"/>
      <c r="AI15" s="20"/>
      <c r="AJ15" s="27">
        <f t="shared" si="0"/>
        <v>3</v>
      </c>
      <c r="AK15" s="40">
        <f t="shared" si="1"/>
        <v>3</v>
      </c>
    </row>
    <row r="16" spans="1:37" x14ac:dyDescent="0.25">
      <c r="A16" s="1"/>
      <c r="B16" s="2"/>
      <c r="C16" s="1"/>
      <c r="D16" s="2"/>
      <c r="E16" s="1"/>
      <c r="F16" s="7"/>
      <c r="G16" s="16"/>
      <c r="H16" s="7"/>
      <c r="I16" s="16"/>
      <c r="J16" s="7"/>
      <c r="K16" s="16"/>
      <c r="L16" s="7"/>
      <c r="M16" s="16"/>
      <c r="N16" s="7"/>
      <c r="O16" s="16"/>
      <c r="P16" s="7"/>
      <c r="Q16" s="16"/>
      <c r="R16" s="7"/>
      <c r="S16" s="16"/>
      <c r="T16" s="7"/>
      <c r="U16" s="16"/>
      <c r="V16" s="7"/>
      <c r="W16" s="16"/>
      <c r="X16" s="7"/>
      <c r="Y16" s="16"/>
      <c r="Z16" s="7"/>
      <c r="AA16" s="16"/>
      <c r="AB16" s="7"/>
      <c r="AC16" s="16"/>
      <c r="AD16" s="7"/>
      <c r="AE16" s="16"/>
      <c r="AF16" s="7"/>
      <c r="AG16" s="16"/>
      <c r="AH16" s="7"/>
      <c r="AI16" s="20"/>
      <c r="AJ16" s="27">
        <f t="shared" si="0"/>
        <v>0</v>
      </c>
      <c r="AK16" s="40">
        <f t="shared" si="1"/>
        <v>0</v>
      </c>
    </row>
    <row r="17" spans="1:37" x14ac:dyDescent="0.25">
      <c r="A17" s="3"/>
      <c r="B17" s="4"/>
      <c r="C17" s="3"/>
      <c r="D17" s="4"/>
      <c r="E17" s="3"/>
      <c r="F17" s="13"/>
      <c r="G17" s="18"/>
      <c r="H17" s="13"/>
      <c r="I17" s="18"/>
      <c r="J17" s="13"/>
      <c r="K17" s="18"/>
      <c r="L17" s="13"/>
      <c r="M17" s="18"/>
      <c r="N17" s="13"/>
      <c r="O17" s="18"/>
      <c r="P17" s="13"/>
      <c r="Q17" s="18"/>
      <c r="R17" s="13"/>
      <c r="S17" s="18"/>
      <c r="T17" s="13"/>
      <c r="U17" s="18"/>
      <c r="V17" s="13"/>
      <c r="W17" s="18"/>
      <c r="X17" s="13"/>
      <c r="Y17" s="18"/>
      <c r="Z17" s="13"/>
      <c r="AA17" s="18"/>
      <c r="AB17" s="13"/>
      <c r="AC17" s="18"/>
      <c r="AD17" s="13"/>
      <c r="AE17" s="18"/>
      <c r="AF17" s="13"/>
      <c r="AG17" s="18"/>
      <c r="AH17" s="13"/>
      <c r="AI17" s="44"/>
      <c r="AJ17" s="27">
        <f t="shared" ref="AJ17" si="6">COUNTA(F17,H17,J17,L17,N17,P17,R17,T17,V17,X17,Z17,AB17,AD17,AF17,AH17)</f>
        <v>0</v>
      </c>
      <c r="AK17" s="40">
        <f t="shared" ref="AK17" si="7">SUM(G17,I17,K17,M17,O17,Q17,S17,U17,W17,Y17,AA17,AC17,AE17,AG17,AI17)</f>
        <v>0</v>
      </c>
    </row>
    <row r="18" spans="1:37" x14ac:dyDescent="0.25">
      <c r="A18" s="3"/>
      <c r="B18" s="4"/>
      <c r="C18" s="3"/>
      <c r="D18" s="4"/>
      <c r="E18" s="3"/>
      <c r="F18" s="50"/>
      <c r="G18" s="51"/>
      <c r="H18" s="50"/>
      <c r="I18" s="51"/>
      <c r="J18" s="50"/>
      <c r="K18" s="51"/>
      <c r="L18" s="50"/>
      <c r="M18" s="51"/>
      <c r="N18" s="50"/>
      <c r="O18" s="51"/>
      <c r="P18" s="50"/>
      <c r="Q18" s="51"/>
      <c r="R18" s="50"/>
      <c r="S18" s="51"/>
      <c r="T18" s="50"/>
      <c r="U18" s="51"/>
      <c r="V18" s="50"/>
      <c r="W18" s="51"/>
      <c r="X18" s="50"/>
      <c r="Y18" s="51"/>
      <c r="Z18" s="50"/>
      <c r="AA18" s="51"/>
      <c r="AB18" s="50"/>
      <c r="AC18" s="51"/>
      <c r="AD18" s="50"/>
      <c r="AE18" s="51"/>
      <c r="AF18" s="50"/>
      <c r="AG18" s="51"/>
      <c r="AH18" s="50"/>
      <c r="AI18" s="52"/>
      <c r="AJ18" s="27">
        <f>COUNTA(F18,H18,J18,L18,N18,P18,R18,T18,V18,X18,Z18,AB18,AD18,AF18,AH18)</f>
        <v>0</v>
      </c>
      <c r="AK18" s="40">
        <f t="shared" ref="AK18" si="8">SUM(G18,I18,K18,M18,O18,Q18,S18,U18,W18,Y18,AA18,AC18,AE18,AG18,AI18)</f>
        <v>0</v>
      </c>
    </row>
    <row r="19" spans="1:37" ht="15.75" thickBot="1" x14ac:dyDescent="0.3">
      <c r="A19" s="3"/>
      <c r="B19" s="4"/>
      <c r="C19" s="3"/>
      <c r="D19" s="4"/>
      <c r="E19" s="3"/>
      <c r="F19" s="45"/>
      <c r="G19" s="46"/>
      <c r="H19" s="45"/>
      <c r="I19" s="46"/>
      <c r="J19" s="45"/>
      <c r="K19" s="46"/>
      <c r="L19" s="45"/>
      <c r="M19" s="46"/>
      <c r="N19" s="45"/>
      <c r="O19" s="46"/>
      <c r="P19" s="45"/>
      <c r="Q19" s="46"/>
      <c r="R19" s="45"/>
      <c r="S19" s="46"/>
      <c r="T19" s="45"/>
      <c r="U19" s="46"/>
      <c r="V19" s="45"/>
      <c r="W19" s="46"/>
      <c r="X19" s="45"/>
      <c r="Y19" s="46"/>
      <c r="Z19" s="45"/>
      <c r="AA19" s="46"/>
      <c r="AB19" s="45"/>
      <c r="AC19" s="46"/>
      <c r="AD19" s="45"/>
      <c r="AE19" s="46"/>
      <c r="AF19" s="45"/>
      <c r="AG19" s="46"/>
      <c r="AH19" s="45"/>
      <c r="AI19" s="47"/>
      <c r="AJ19" s="48">
        <f t="shared" si="0"/>
        <v>0</v>
      </c>
      <c r="AK19" s="49">
        <f t="shared" si="1"/>
        <v>0</v>
      </c>
    </row>
    <row r="20" spans="1:37" x14ac:dyDescent="0.25">
      <c r="F20" s="14">
        <f>COUNTA(F3:F19)</f>
        <v>11</v>
      </c>
      <c r="G20" s="15">
        <f>SUM(G3:G19)</f>
        <v>4</v>
      </c>
      <c r="H20" s="14">
        <f t="shared" ref="H20" si="9">COUNTA(H3:H19)</f>
        <v>10</v>
      </c>
      <c r="I20" s="15">
        <f t="shared" ref="I20" si="10">SUM(I3:I19)</f>
        <v>26</v>
      </c>
      <c r="J20" s="14">
        <f t="shared" ref="J20" si="11">COUNTA(J3:J19)</f>
        <v>10</v>
      </c>
      <c r="K20" s="15">
        <f t="shared" ref="K20" si="12">SUM(K3:K19)</f>
        <v>18</v>
      </c>
      <c r="L20" s="14">
        <f t="shared" ref="L20" si="13">COUNTA(L3:L19)</f>
        <v>0</v>
      </c>
      <c r="M20" s="15">
        <f t="shared" ref="M20" si="14">SUM(M3:M19)</f>
        <v>0</v>
      </c>
      <c r="N20" s="14">
        <f t="shared" ref="N20" si="15">COUNTA(N3:N19)</f>
        <v>0</v>
      </c>
      <c r="O20" s="15">
        <f t="shared" ref="O20" si="16">SUM(O3:O19)</f>
        <v>0</v>
      </c>
      <c r="P20" s="14">
        <f t="shared" ref="P20" si="17">COUNTA(P3:P19)</f>
        <v>0</v>
      </c>
      <c r="Q20" s="15">
        <f t="shared" ref="Q20" si="18">SUM(Q3:Q19)</f>
        <v>0</v>
      </c>
      <c r="R20" s="14">
        <f t="shared" ref="R20" si="19">COUNTA(R3:R19)</f>
        <v>0</v>
      </c>
      <c r="S20" s="15">
        <f t="shared" ref="S20" si="20">SUM(S3:S19)</f>
        <v>0</v>
      </c>
      <c r="T20" s="14">
        <f t="shared" ref="T20" si="21">COUNTA(T3:T19)</f>
        <v>0</v>
      </c>
      <c r="U20" s="15">
        <f t="shared" ref="U20" si="22">SUM(U3:U19)</f>
        <v>0</v>
      </c>
      <c r="V20" s="14">
        <f t="shared" ref="V20" si="23">COUNTA(V3:V19)</f>
        <v>0</v>
      </c>
      <c r="W20" s="15">
        <f t="shared" ref="W20" si="24">SUM(W3:W19)</f>
        <v>0</v>
      </c>
      <c r="X20" s="14">
        <f t="shared" ref="X20" si="25">COUNTA(X3:X19)</f>
        <v>0</v>
      </c>
      <c r="Y20" s="15">
        <f t="shared" ref="Y20" si="26">SUM(Y3:Y19)</f>
        <v>0</v>
      </c>
      <c r="Z20" s="14">
        <f t="shared" ref="Z20" si="27">COUNTA(Z3:Z19)</f>
        <v>0</v>
      </c>
      <c r="AA20" s="15">
        <f t="shared" ref="AA20" si="28">SUM(AA3:AA19)</f>
        <v>0</v>
      </c>
      <c r="AB20" s="14">
        <f t="shared" ref="AB20:AH20" si="29">COUNTA(AB3:AB19)</f>
        <v>0</v>
      </c>
      <c r="AC20" s="15">
        <f t="shared" ref="AC20:AI20" si="30">SUM(AC3:AC19)</f>
        <v>0</v>
      </c>
      <c r="AD20" s="14">
        <f t="shared" si="29"/>
        <v>0</v>
      </c>
      <c r="AE20" s="15">
        <f t="shared" si="30"/>
        <v>0</v>
      </c>
      <c r="AF20" s="14">
        <f t="shared" si="29"/>
        <v>0</v>
      </c>
      <c r="AG20" s="15">
        <f t="shared" si="30"/>
        <v>0</v>
      </c>
      <c r="AH20" s="14">
        <f t="shared" si="29"/>
        <v>0</v>
      </c>
      <c r="AI20" s="15">
        <f t="shared" si="30"/>
        <v>0</v>
      </c>
      <c r="AJ20" s="14"/>
      <c r="AK20" s="15">
        <f t="shared" ref="AK20" si="31">SUM(AK3:AK19)</f>
        <v>48</v>
      </c>
    </row>
  </sheetData>
  <sheetProtection algorithmName="SHA-512" hashValue="HkMuQJQjIGBt+rKYMeodujxNoSzn9niVKjFJj+19Oz6cWcOetBNc7coJfzu/dyjxgyEDVnumsYXusyU9VCuoGw==" saltValue="Q0XoxAbfQrGezGqKYSFqPQ==" spinCount="100000" sheet="1" objects="1" scenarios="1"/>
  <mergeCells count="18">
    <mergeCell ref="AJ1:AJ2"/>
    <mergeCell ref="AK1:AK2"/>
    <mergeCell ref="AH1:AI1"/>
    <mergeCell ref="AF1:AG1"/>
    <mergeCell ref="AD1:AE1"/>
    <mergeCell ref="AB1:AC1"/>
    <mergeCell ref="A1:E2"/>
    <mergeCell ref="P1:Q1"/>
    <mergeCell ref="N1:O1"/>
    <mergeCell ref="L1:M1"/>
    <mergeCell ref="J1:K1"/>
    <mergeCell ref="H1:I1"/>
    <mergeCell ref="F1:G1"/>
    <mergeCell ref="Z1:AA1"/>
    <mergeCell ref="X1:Y1"/>
    <mergeCell ref="V1:W1"/>
    <mergeCell ref="T1:U1"/>
    <mergeCell ref="R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253A-8D7E-4041-90C6-8DB7198F9D2D}">
  <dimension ref="A1:AK24"/>
  <sheetViews>
    <sheetView zoomScaleNormal="100" workbookViewId="0">
      <selection sqref="A1:E2"/>
    </sheetView>
  </sheetViews>
  <sheetFormatPr baseColWidth="10" defaultRowHeight="15" x14ac:dyDescent="0.25"/>
  <cols>
    <col min="1" max="1" width="1.28515625" customWidth="1"/>
    <col min="2" max="2" width="14.42578125" bestFit="1" customWidth="1"/>
    <col min="3" max="3" width="1.28515625" customWidth="1"/>
    <col min="4" max="4" width="22.85546875" bestFit="1" customWidth="1"/>
    <col min="5" max="5" width="1.28515625" customWidth="1"/>
    <col min="6" max="6" width="3.7109375" bestFit="1" customWidth="1"/>
    <col min="7" max="7" width="3.7109375" customWidth="1"/>
    <col min="8" max="8" width="3.7109375" bestFit="1" customWidth="1"/>
    <col min="9" max="9" width="3.7109375" customWidth="1"/>
    <col min="10" max="10" width="3.7109375" bestFit="1" customWidth="1"/>
    <col min="11" max="11" width="3.7109375" customWidth="1"/>
    <col min="12" max="12" width="3.7109375" bestFit="1" customWidth="1"/>
    <col min="13" max="13" width="3.7109375" customWidth="1"/>
    <col min="14" max="14" width="3.7109375" bestFit="1" customWidth="1"/>
    <col min="15" max="15" width="3.7109375" customWidth="1"/>
    <col min="16" max="16" width="3.7109375" bestFit="1" customWidth="1"/>
    <col min="17" max="17" width="3.7109375" customWidth="1"/>
    <col min="18" max="18" width="3.7109375" bestFit="1" customWidth="1"/>
    <col min="19" max="19" width="3.7109375" customWidth="1"/>
    <col min="20" max="20" width="3.7109375" bestFit="1" customWidth="1"/>
    <col min="21" max="21" width="3.7109375" customWidth="1"/>
    <col min="22" max="22" width="3.7109375" bestFit="1" customWidth="1"/>
    <col min="23" max="23" width="3.7109375" customWidth="1"/>
    <col min="24" max="24" width="3.7109375" bestFit="1" customWidth="1"/>
    <col min="25" max="25" width="3.7109375" customWidth="1"/>
    <col min="26" max="26" width="3.7109375" bestFit="1" customWidth="1"/>
    <col min="27" max="27" width="3.7109375" customWidth="1"/>
    <col min="28" max="28" width="3.7109375" bestFit="1" customWidth="1"/>
    <col min="29" max="33" width="3.85546875" customWidth="1"/>
    <col min="34" max="34" width="3.7109375" bestFit="1" customWidth="1"/>
    <col min="35" max="36" width="3.85546875" customWidth="1"/>
    <col min="37" max="37" width="3.7109375" bestFit="1" customWidth="1"/>
  </cols>
  <sheetData>
    <row r="1" spans="1:37" ht="96" customHeight="1" thickBot="1" x14ac:dyDescent="0.3">
      <c r="A1" s="132" t="s">
        <v>98</v>
      </c>
      <c r="B1" s="132"/>
      <c r="C1" s="132"/>
      <c r="D1" s="132"/>
      <c r="E1" s="115"/>
      <c r="F1" s="130" t="s">
        <v>151</v>
      </c>
      <c r="G1" s="131"/>
      <c r="H1" s="130" t="s">
        <v>175</v>
      </c>
      <c r="I1" s="131"/>
      <c r="J1" s="130" t="s">
        <v>176</v>
      </c>
      <c r="K1" s="131"/>
      <c r="L1" s="130" t="s">
        <v>177</v>
      </c>
      <c r="M1" s="131"/>
      <c r="N1" s="130" t="s">
        <v>178</v>
      </c>
      <c r="O1" s="131"/>
      <c r="P1" s="130" t="s">
        <v>157</v>
      </c>
      <c r="Q1" s="131"/>
      <c r="R1" s="130" t="s">
        <v>179</v>
      </c>
      <c r="S1" s="131"/>
      <c r="T1" s="130" t="s">
        <v>180</v>
      </c>
      <c r="U1" s="131"/>
      <c r="V1" s="130" t="s">
        <v>181</v>
      </c>
      <c r="W1" s="131"/>
      <c r="X1" s="130" t="s">
        <v>172</v>
      </c>
      <c r="Y1" s="131"/>
      <c r="Z1" s="130" t="s">
        <v>174</v>
      </c>
      <c r="AA1" s="131"/>
      <c r="AB1" s="130" t="s">
        <v>182</v>
      </c>
      <c r="AC1" s="131"/>
      <c r="AD1" s="130" t="s">
        <v>163</v>
      </c>
      <c r="AE1" s="131"/>
      <c r="AF1" s="130" t="s">
        <v>164</v>
      </c>
      <c r="AG1" s="131"/>
      <c r="AH1" s="130" t="s">
        <v>122</v>
      </c>
      <c r="AI1" s="131"/>
      <c r="AJ1" s="137" t="s">
        <v>94</v>
      </c>
      <c r="AK1" s="110" t="s">
        <v>93</v>
      </c>
    </row>
    <row r="2" spans="1:37" ht="15.75" thickBot="1" x14ac:dyDescent="0.3">
      <c r="A2" s="133"/>
      <c r="B2" s="133"/>
      <c r="C2" s="133"/>
      <c r="D2" s="133"/>
      <c r="E2" s="134"/>
      <c r="F2" s="9" t="s">
        <v>89</v>
      </c>
      <c r="G2" s="10" t="s">
        <v>90</v>
      </c>
      <c r="H2" s="9" t="s">
        <v>89</v>
      </c>
      <c r="I2" s="10" t="s">
        <v>90</v>
      </c>
      <c r="J2" s="9" t="s">
        <v>89</v>
      </c>
      <c r="K2" s="10" t="s">
        <v>90</v>
      </c>
      <c r="L2" s="9" t="s">
        <v>89</v>
      </c>
      <c r="M2" s="10" t="s">
        <v>90</v>
      </c>
      <c r="N2" s="9" t="s">
        <v>89</v>
      </c>
      <c r="O2" s="10" t="s">
        <v>90</v>
      </c>
      <c r="P2" s="9" t="s">
        <v>89</v>
      </c>
      <c r="Q2" s="10" t="s">
        <v>90</v>
      </c>
      <c r="R2" s="9" t="s">
        <v>89</v>
      </c>
      <c r="S2" s="10" t="s">
        <v>90</v>
      </c>
      <c r="T2" s="9" t="s">
        <v>89</v>
      </c>
      <c r="U2" s="10" t="s">
        <v>90</v>
      </c>
      <c r="V2" s="9" t="s">
        <v>89</v>
      </c>
      <c r="W2" s="10" t="s">
        <v>90</v>
      </c>
      <c r="X2" s="9" t="s">
        <v>89</v>
      </c>
      <c r="Y2" s="10" t="s">
        <v>90</v>
      </c>
      <c r="Z2" s="9" t="s">
        <v>89</v>
      </c>
      <c r="AA2" s="10" t="s">
        <v>90</v>
      </c>
      <c r="AB2" s="9" t="s">
        <v>89</v>
      </c>
      <c r="AC2" s="10" t="s">
        <v>90</v>
      </c>
      <c r="AD2" s="9" t="s">
        <v>89</v>
      </c>
      <c r="AE2" s="10" t="s">
        <v>90</v>
      </c>
      <c r="AF2" s="9" t="s">
        <v>89</v>
      </c>
      <c r="AG2" s="10" t="s">
        <v>90</v>
      </c>
      <c r="AH2" s="9" t="s">
        <v>89</v>
      </c>
      <c r="AI2" s="10" t="s">
        <v>90</v>
      </c>
      <c r="AJ2" s="138"/>
      <c r="AK2" s="111"/>
    </row>
    <row r="3" spans="1:37" x14ac:dyDescent="0.25">
      <c r="A3" s="1"/>
      <c r="B3" s="2" t="s">
        <v>249</v>
      </c>
      <c r="C3" s="1"/>
      <c r="D3" s="2" t="s">
        <v>250</v>
      </c>
      <c r="E3" s="1"/>
      <c r="F3" s="7"/>
      <c r="G3" s="16"/>
      <c r="H3" s="7">
        <v>13</v>
      </c>
      <c r="I3" s="16"/>
      <c r="J3" s="7"/>
      <c r="K3" s="16"/>
      <c r="L3" s="7"/>
      <c r="M3" s="16"/>
      <c r="N3" s="7"/>
      <c r="O3" s="16"/>
      <c r="P3" s="7"/>
      <c r="Q3" s="16"/>
      <c r="R3" s="7"/>
      <c r="S3" s="16"/>
      <c r="T3" s="7"/>
      <c r="U3" s="16"/>
      <c r="V3" s="7"/>
      <c r="W3" s="16"/>
      <c r="X3" s="7"/>
      <c r="Y3" s="16"/>
      <c r="Z3" s="7"/>
      <c r="AA3" s="16"/>
      <c r="AB3" s="7"/>
      <c r="AC3" s="20"/>
      <c r="AD3" s="7"/>
      <c r="AE3" s="20"/>
      <c r="AF3" s="7"/>
      <c r="AG3" s="16"/>
      <c r="AH3" s="7"/>
      <c r="AI3" s="20"/>
      <c r="AJ3" s="25">
        <f>COUNTA(F3,H3,J3,L3,N3,P3,R3,T3,V3,X3,Z3,AB3,AD3,AF3,AH3)</f>
        <v>1</v>
      </c>
      <c r="AK3" s="39">
        <f>SUM(G3,I3,K3,M3,O3,Q3,S3,U3,W3,Y3,AA3,AC3,AE3,AG3,AI3)</f>
        <v>0</v>
      </c>
    </row>
    <row r="4" spans="1:37" x14ac:dyDescent="0.25">
      <c r="A4" s="1"/>
      <c r="B4" s="2" t="s">
        <v>251</v>
      </c>
      <c r="C4" s="1"/>
      <c r="D4" s="2" t="s">
        <v>252</v>
      </c>
      <c r="E4" s="1"/>
      <c r="F4" s="7"/>
      <c r="G4" s="16"/>
      <c r="H4" s="7">
        <v>3</v>
      </c>
      <c r="I4" s="16">
        <v>1</v>
      </c>
      <c r="J4" s="7"/>
      <c r="K4" s="16"/>
      <c r="L4" s="7"/>
      <c r="M4" s="16"/>
      <c r="N4" s="7"/>
      <c r="O4" s="16"/>
      <c r="P4" s="7"/>
      <c r="Q4" s="16"/>
      <c r="R4" s="7"/>
      <c r="S4" s="16"/>
      <c r="T4" s="7"/>
      <c r="U4" s="16"/>
      <c r="V4" s="7"/>
      <c r="W4" s="16"/>
      <c r="X4" s="7"/>
      <c r="Y4" s="16"/>
      <c r="Z4" s="7"/>
      <c r="AA4" s="16"/>
      <c r="AB4" s="7"/>
      <c r="AC4" s="20"/>
      <c r="AD4" s="7"/>
      <c r="AE4" s="20"/>
      <c r="AF4" s="7"/>
      <c r="AG4" s="16"/>
      <c r="AH4" s="7"/>
      <c r="AI4" s="20"/>
      <c r="AJ4" s="27">
        <f t="shared" ref="AJ4:AJ23" si="0">COUNTA(F4,H4,J4,L4,N4,P4,R4,T4,V4,X4,Z4,AB4,AD4,AF4,AH4)</f>
        <v>1</v>
      </c>
      <c r="AK4" s="40">
        <f t="shared" ref="AK4:AK23" si="1">SUM(G4,I4,K4,M4,O4,Q4,S4,U4,W4,Y4,AA4,AC4,AE4,AG4,AI4)</f>
        <v>1</v>
      </c>
    </row>
    <row r="5" spans="1:37" x14ac:dyDescent="0.25">
      <c r="A5" s="1"/>
      <c r="B5" s="2" t="s">
        <v>253</v>
      </c>
      <c r="C5" s="1"/>
      <c r="D5" s="2" t="s">
        <v>254</v>
      </c>
      <c r="E5" s="1"/>
      <c r="F5" s="7"/>
      <c r="G5" s="16"/>
      <c r="H5" s="7">
        <v>6</v>
      </c>
      <c r="I5" s="16">
        <v>4</v>
      </c>
      <c r="J5" s="7"/>
      <c r="K5" s="16"/>
      <c r="L5" s="7"/>
      <c r="M5" s="16"/>
      <c r="N5" s="7"/>
      <c r="O5" s="16"/>
      <c r="P5" s="7"/>
      <c r="Q5" s="16"/>
      <c r="R5" s="7"/>
      <c r="S5" s="16"/>
      <c r="T5" s="7"/>
      <c r="U5" s="16"/>
      <c r="V5" s="7"/>
      <c r="W5" s="16"/>
      <c r="X5" s="7"/>
      <c r="Y5" s="16"/>
      <c r="Z5" s="7"/>
      <c r="AA5" s="16"/>
      <c r="AB5" s="7"/>
      <c r="AC5" s="20"/>
      <c r="AD5" s="7"/>
      <c r="AE5" s="20"/>
      <c r="AF5" s="7"/>
      <c r="AG5" s="16"/>
      <c r="AH5" s="7"/>
      <c r="AI5" s="20"/>
      <c r="AJ5" s="27">
        <f t="shared" si="0"/>
        <v>1</v>
      </c>
      <c r="AK5" s="40">
        <f t="shared" si="1"/>
        <v>4</v>
      </c>
    </row>
    <row r="6" spans="1:37" x14ac:dyDescent="0.25">
      <c r="A6" s="1"/>
      <c r="B6" s="2" t="s">
        <v>255</v>
      </c>
      <c r="C6" s="1"/>
      <c r="D6" s="2" t="s">
        <v>256</v>
      </c>
      <c r="E6" s="1"/>
      <c r="F6" s="7"/>
      <c r="G6" s="16"/>
      <c r="H6" s="7">
        <v>11</v>
      </c>
      <c r="I6" s="16">
        <v>1</v>
      </c>
      <c r="J6" s="7"/>
      <c r="K6" s="16"/>
      <c r="L6" s="7"/>
      <c r="M6" s="16"/>
      <c r="N6" s="7"/>
      <c r="O6" s="16"/>
      <c r="P6" s="7"/>
      <c r="Q6" s="16"/>
      <c r="R6" s="7"/>
      <c r="S6" s="16"/>
      <c r="T6" s="7"/>
      <c r="U6" s="16"/>
      <c r="V6" s="7"/>
      <c r="W6" s="16"/>
      <c r="X6" s="7"/>
      <c r="Y6" s="16"/>
      <c r="Z6" s="7"/>
      <c r="AA6" s="16"/>
      <c r="AB6" s="7"/>
      <c r="AC6" s="20"/>
      <c r="AD6" s="7"/>
      <c r="AE6" s="20"/>
      <c r="AF6" s="7"/>
      <c r="AG6" s="16"/>
      <c r="AH6" s="7"/>
      <c r="AI6" s="20"/>
      <c r="AJ6" s="27">
        <f t="shared" si="0"/>
        <v>1</v>
      </c>
      <c r="AK6" s="40">
        <f t="shared" si="1"/>
        <v>1</v>
      </c>
    </row>
    <row r="7" spans="1:37" x14ac:dyDescent="0.25">
      <c r="A7" s="1"/>
      <c r="B7" s="2" t="s">
        <v>257</v>
      </c>
      <c r="C7" s="1"/>
      <c r="D7" s="2" t="s">
        <v>258</v>
      </c>
      <c r="E7" s="1"/>
      <c r="F7" s="7"/>
      <c r="G7" s="16"/>
      <c r="H7" s="7">
        <v>2</v>
      </c>
      <c r="I7" s="16"/>
      <c r="J7" s="7"/>
      <c r="K7" s="16"/>
      <c r="L7" s="7"/>
      <c r="M7" s="16"/>
      <c r="N7" s="7"/>
      <c r="O7" s="16"/>
      <c r="P7" s="7"/>
      <c r="Q7" s="16"/>
      <c r="R7" s="7"/>
      <c r="S7" s="16"/>
      <c r="T7" s="7"/>
      <c r="U7" s="16"/>
      <c r="V7" s="7"/>
      <c r="W7" s="16"/>
      <c r="X7" s="7"/>
      <c r="Y7" s="16"/>
      <c r="Z7" s="7"/>
      <c r="AA7" s="16"/>
      <c r="AB7" s="7"/>
      <c r="AC7" s="20"/>
      <c r="AD7" s="7"/>
      <c r="AE7" s="20"/>
      <c r="AF7" s="7"/>
      <c r="AG7" s="16"/>
      <c r="AH7" s="7"/>
      <c r="AI7" s="20"/>
      <c r="AJ7" s="27">
        <f t="shared" ref="AJ7" si="2">COUNTA(F7,H7,J7,L7,N7,P7,R7,T7,V7,X7,Z7,AB7,AD7,AF7,AH7)</f>
        <v>1</v>
      </c>
      <c r="AK7" s="40">
        <f t="shared" ref="AK7" si="3">SUM(G7,I7,K7,M7,O7,Q7,S7,U7,W7,Y7,AA7,AC7,AE7,AG7,AI7)</f>
        <v>0</v>
      </c>
    </row>
    <row r="8" spans="1:37" x14ac:dyDescent="0.25">
      <c r="A8" s="1"/>
      <c r="B8" s="2" t="s">
        <v>259</v>
      </c>
      <c r="C8" s="1"/>
      <c r="D8" s="2" t="s">
        <v>260</v>
      </c>
      <c r="E8" s="1"/>
      <c r="F8" s="7"/>
      <c r="G8" s="16"/>
      <c r="H8" s="7">
        <v>1</v>
      </c>
      <c r="I8" s="16"/>
      <c r="J8" s="7"/>
      <c r="K8" s="16"/>
      <c r="L8" s="7"/>
      <c r="M8" s="16"/>
      <c r="N8" s="7"/>
      <c r="O8" s="16"/>
      <c r="P8" s="7"/>
      <c r="Q8" s="16"/>
      <c r="R8" s="7"/>
      <c r="S8" s="16"/>
      <c r="T8" s="7"/>
      <c r="U8" s="16"/>
      <c r="V8" s="7"/>
      <c r="W8" s="16"/>
      <c r="X8" s="7"/>
      <c r="Y8" s="16"/>
      <c r="Z8" s="7"/>
      <c r="AA8" s="16"/>
      <c r="AB8" s="7"/>
      <c r="AC8" s="20"/>
      <c r="AD8" s="7"/>
      <c r="AE8" s="20"/>
      <c r="AF8" s="7"/>
      <c r="AG8" s="16"/>
      <c r="AH8" s="7"/>
      <c r="AI8" s="20"/>
      <c r="AJ8" s="27">
        <f t="shared" si="0"/>
        <v>1</v>
      </c>
      <c r="AK8" s="40">
        <f t="shared" si="1"/>
        <v>0</v>
      </c>
    </row>
    <row r="9" spans="1:37" x14ac:dyDescent="0.25">
      <c r="A9" s="1"/>
      <c r="B9" s="2" t="s">
        <v>261</v>
      </c>
      <c r="C9" s="1"/>
      <c r="D9" s="2" t="s">
        <v>262</v>
      </c>
      <c r="E9" s="1"/>
      <c r="F9" s="7"/>
      <c r="G9" s="16"/>
      <c r="H9" s="7">
        <v>10</v>
      </c>
      <c r="I9" s="16"/>
      <c r="J9" s="7"/>
      <c r="K9" s="16"/>
      <c r="L9" s="7"/>
      <c r="M9" s="16"/>
      <c r="N9" s="7"/>
      <c r="O9" s="16"/>
      <c r="P9" s="7"/>
      <c r="Q9" s="16"/>
      <c r="R9" s="7"/>
      <c r="S9" s="16"/>
      <c r="T9" s="7"/>
      <c r="U9" s="16"/>
      <c r="V9" s="7"/>
      <c r="W9" s="16"/>
      <c r="X9" s="7"/>
      <c r="Y9" s="16"/>
      <c r="Z9" s="7"/>
      <c r="AA9" s="16"/>
      <c r="AB9" s="7"/>
      <c r="AC9" s="20"/>
      <c r="AD9" s="7"/>
      <c r="AE9" s="20"/>
      <c r="AF9" s="7"/>
      <c r="AG9" s="16"/>
      <c r="AH9" s="7"/>
      <c r="AI9" s="20"/>
      <c r="AJ9" s="27">
        <f t="shared" si="0"/>
        <v>1</v>
      </c>
      <c r="AK9" s="40">
        <f t="shared" si="1"/>
        <v>0</v>
      </c>
    </row>
    <row r="10" spans="1:37" x14ac:dyDescent="0.25">
      <c r="A10" s="1"/>
      <c r="B10" s="2" t="s">
        <v>263</v>
      </c>
      <c r="C10" s="1"/>
      <c r="D10" s="2" t="s">
        <v>264</v>
      </c>
      <c r="E10" s="1"/>
      <c r="F10" s="7"/>
      <c r="G10" s="16"/>
      <c r="H10" s="7">
        <v>5</v>
      </c>
      <c r="I10" s="16">
        <v>1</v>
      </c>
      <c r="J10" s="7"/>
      <c r="K10" s="16"/>
      <c r="L10" s="7"/>
      <c r="M10" s="16"/>
      <c r="N10" s="7"/>
      <c r="O10" s="16"/>
      <c r="P10" s="7"/>
      <c r="Q10" s="16"/>
      <c r="R10" s="7"/>
      <c r="S10" s="16"/>
      <c r="T10" s="7"/>
      <c r="U10" s="16"/>
      <c r="V10" s="7"/>
      <c r="W10" s="16"/>
      <c r="X10" s="7"/>
      <c r="Y10" s="16"/>
      <c r="Z10" s="7"/>
      <c r="AA10" s="16"/>
      <c r="AB10" s="7"/>
      <c r="AC10" s="20"/>
      <c r="AD10" s="7"/>
      <c r="AE10" s="20"/>
      <c r="AF10" s="7"/>
      <c r="AG10" s="16"/>
      <c r="AH10" s="7"/>
      <c r="AI10" s="20"/>
      <c r="AJ10" s="27">
        <f t="shared" ref="AJ10" si="4">COUNTA(F10,H10,J10,L10,N10,P10,R10,T10,V10,X10,Z10,AB10,AD10,AF10,AH10)</f>
        <v>1</v>
      </c>
      <c r="AK10" s="40">
        <f t="shared" ref="AK10" si="5">SUM(G10,I10,K10,M10,O10,Q10,S10,U10,W10,Y10,AA10,AC10,AE10,AG10,AI10)</f>
        <v>1</v>
      </c>
    </row>
    <row r="11" spans="1:37" x14ac:dyDescent="0.25">
      <c r="A11" s="1"/>
      <c r="B11" s="2" t="s">
        <v>265</v>
      </c>
      <c r="C11" s="1"/>
      <c r="D11" s="2" t="s">
        <v>266</v>
      </c>
      <c r="E11" s="1"/>
      <c r="F11" s="7"/>
      <c r="G11" s="16"/>
      <c r="H11" s="7">
        <v>14</v>
      </c>
      <c r="I11" s="16"/>
      <c r="J11" s="7"/>
      <c r="K11" s="16"/>
      <c r="L11" s="7"/>
      <c r="M11" s="16"/>
      <c r="N11" s="7"/>
      <c r="O11" s="16"/>
      <c r="P11" s="7"/>
      <c r="Q11" s="16"/>
      <c r="R11" s="7"/>
      <c r="S11" s="16"/>
      <c r="T11" s="7"/>
      <c r="U11" s="16"/>
      <c r="V11" s="7"/>
      <c r="W11" s="16"/>
      <c r="X11" s="7"/>
      <c r="Y11" s="16"/>
      <c r="Z11" s="7"/>
      <c r="AA11" s="16"/>
      <c r="AB11" s="7"/>
      <c r="AC11" s="20"/>
      <c r="AD11" s="7"/>
      <c r="AE11" s="20"/>
      <c r="AF11" s="7"/>
      <c r="AG11" s="16"/>
      <c r="AH11" s="7"/>
      <c r="AI11" s="20"/>
      <c r="AJ11" s="27">
        <f t="shared" ref="AJ11" si="6">COUNTA(F11,H11,J11,L11,N11,P11,R11,T11,V11,X11,Z11,AB11,AD11,AF11,AH11)</f>
        <v>1</v>
      </c>
      <c r="AK11" s="40">
        <f t="shared" ref="AK11" si="7">SUM(G11,I11,K11,M11,O11,Q11,S11,U11,W11,Y11,AA11,AC11,AE11,AG11,AI11)</f>
        <v>0</v>
      </c>
    </row>
    <row r="12" spans="1:37" x14ac:dyDescent="0.25">
      <c r="A12" s="1"/>
      <c r="B12" s="2" t="s">
        <v>267</v>
      </c>
      <c r="C12" s="1"/>
      <c r="D12" s="2" t="s">
        <v>268</v>
      </c>
      <c r="E12" s="1"/>
      <c r="F12" s="7"/>
      <c r="G12" s="16"/>
      <c r="H12" s="7">
        <v>9</v>
      </c>
      <c r="I12" s="16">
        <v>4</v>
      </c>
      <c r="J12" s="7"/>
      <c r="K12" s="16"/>
      <c r="L12" s="7"/>
      <c r="M12" s="16"/>
      <c r="N12" s="7"/>
      <c r="O12" s="16"/>
      <c r="P12" s="7"/>
      <c r="Q12" s="16"/>
      <c r="R12" s="7"/>
      <c r="S12" s="16"/>
      <c r="T12" s="7"/>
      <c r="U12" s="16"/>
      <c r="V12" s="7"/>
      <c r="W12" s="16"/>
      <c r="X12" s="7"/>
      <c r="Y12" s="16"/>
      <c r="Z12" s="7"/>
      <c r="AA12" s="16"/>
      <c r="AB12" s="7"/>
      <c r="AC12" s="20"/>
      <c r="AD12" s="7"/>
      <c r="AE12" s="20"/>
      <c r="AF12" s="7"/>
      <c r="AG12" s="16"/>
      <c r="AH12" s="7"/>
      <c r="AI12" s="20"/>
      <c r="AJ12" s="27">
        <f t="shared" si="0"/>
        <v>1</v>
      </c>
      <c r="AK12" s="40">
        <f t="shared" si="1"/>
        <v>4</v>
      </c>
    </row>
    <row r="13" spans="1:37" x14ac:dyDescent="0.25">
      <c r="A13" s="1"/>
      <c r="B13" s="2" t="s">
        <v>269</v>
      </c>
      <c r="C13" s="1"/>
      <c r="D13" s="2" t="s">
        <v>270</v>
      </c>
      <c r="E13" s="1"/>
      <c r="F13" s="7"/>
      <c r="G13" s="16"/>
      <c r="H13" s="7">
        <v>8</v>
      </c>
      <c r="I13" s="16">
        <v>1</v>
      </c>
      <c r="J13" s="7"/>
      <c r="K13" s="16"/>
      <c r="L13" s="7"/>
      <c r="M13" s="16"/>
      <c r="N13" s="7"/>
      <c r="O13" s="16"/>
      <c r="P13" s="7"/>
      <c r="Q13" s="16"/>
      <c r="R13" s="7"/>
      <c r="S13" s="16"/>
      <c r="T13" s="7"/>
      <c r="U13" s="16"/>
      <c r="V13" s="7"/>
      <c r="W13" s="16"/>
      <c r="X13" s="7"/>
      <c r="Y13" s="16"/>
      <c r="Z13" s="7"/>
      <c r="AA13" s="16"/>
      <c r="AB13" s="7"/>
      <c r="AC13" s="20"/>
      <c r="AD13" s="7"/>
      <c r="AE13" s="20"/>
      <c r="AF13" s="7"/>
      <c r="AG13" s="16"/>
      <c r="AH13" s="7"/>
      <c r="AI13" s="20"/>
      <c r="AJ13" s="27">
        <f t="shared" si="0"/>
        <v>1</v>
      </c>
      <c r="AK13" s="40">
        <f t="shared" si="1"/>
        <v>1</v>
      </c>
    </row>
    <row r="14" spans="1:37" x14ac:dyDescent="0.25">
      <c r="A14" s="1"/>
      <c r="B14" s="2" t="s">
        <v>271</v>
      </c>
      <c r="C14" s="1"/>
      <c r="D14" s="2" t="s">
        <v>272</v>
      </c>
      <c r="E14" s="1"/>
      <c r="F14" s="7"/>
      <c r="G14" s="16"/>
      <c r="H14" s="7">
        <v>12</v>
      </c>
      <c r="I14" s="16">
        <v>2</v>
      </c>
      <c r="J14" s="7"/>
      <c r="K14" s="16"/>
      <c r="L14" s="7"/>
      <c r="M14" s="16"/>
      <c r="N14" s="7"/>
      <c r="O14" s="16"/>
      <c r="P14" s="7"/>
      <c r="Q14" s="16"/>
      <c r="R14" s="7"/>
      <c r="S14" s="16"/>
      <c r="T14" s="7"/>
      <c r="U14" s="16"/>
      <c r="V14" s="7"/>
      <c r="W14" s="16"/>
      <c r="X14" s="7"/>
      <c r="Y14" s="16"/>
      <c r="Z14" s="7"/>
      <c r="AA14" s="16"/>
      <c r="AB14" s="7"/>
      <c r="AC14" s="20"/>
      <c r="AD14" s="7"/>
      <c r="AE14" s="20"/>
      <c r="AF14" s="7"/>
      <c r="AG14" s="16"/>
      <c r="AH14" s="7"/>
      <c r="AI14" s="20"/>
      <c r="AJ14" s="27">
        <f t="shared" si="0"/>
        <v>1</v>
      </c>
      <c r="AK14" s="40">
        <f t="shared" si="1"/>
        <v>2</v>
      </c>
    </row>
    <row r="15" spans="1:37" x14ac:dyDescent="0.25">
      <c r="A15" s="1"/>
      <c r="B15" s="2" t="s">
        <v>273</v>
      </c>
      <c r="C15" s="1"/>
      <c r="D15" s="2" t="s">
        <v>274</v>
      </c>
      <c r="E15" s="1"/>
      <c r="F15" s="7"/>
      <c r="G15" s="16"/>
      <c r="H15" s="7">
        <v>7</v>
      </c>
      <c r="I15" s="16">
        <v>5</v>
      </c>
      <c r="J15" s="7"/>
      <c r="K15" s="16"/>
      <c r="L15" s="7"/>
      <c r="M15" s="16"/>
      <c r="N15" s="7"/>
      <c r="O15" s="16"/>
      <c r="P15" s="7"/>
      <c r="Q15" s="16"/>
      <c r="R15" s="7"/>
      <c r="S15" s="16"/>
      <c r="T15" s="7"/>
      <c r="U15" s="16"/>
      <c r="V15" s="7"/>
      <c r="W15" s="16"/>
      <c r="X15" s="7"/>
      <c r="Y15" s="16"/>
      <c r="Z15" s="7"/>
      <c r="AA15" s="16"/>
      <c r="AB15" s="7"/>
      <c r="AC15" s="20"/>
      <c r="AD15" s="7"/>
      <c r="AE15" s="20"/>
      <c r="AF15" s="7"/>
      <c r="AG15" s="16"/>
      <c r="AH15" s="7"/>
      <c r="AI15" s="20"/>
      <c r="AJ15" s="27">
        <f t="shared" si="0"/>
        <v>1</v>
      </c>
      <c r="AK15" s="40">
        <f t="shared" si="1"/>
        <v>5</v>
      </c>
    </row>
    <row r="16" spans="1:37" x14ac:dyDescent="0.25">
      <c r="A16" s="1"/>
      <c r="B16" s="2" t="s">
        <v>275</v>
      </c>
      <c r="C16" s="1"/>
      <c r="D16" s="2" t="s">
        <v>276</v>
      </c>
      <c r="E16" s="1"/>
      <c r="F16" s="7"/>
      <c r="G16" s="16"/>
      <c r="H16" s="7">
        <v>4</v>
      </c>
      <c r="I16" s="16"/>
      <c r="J16" s="7"/>
      <c r="K16" s="16"/>
      <c r="L16" s="7"/>
      <c r="M16" s="16"/>
      <c r="N16" s="7"/>
      <c r="O16" s="16"/>
      <c r="P16" s="7"/>
      <c r="Q16" s="16"/>
      <c r="R16" s="7"/>
      <c r="S16" s="16"/>
      <c r="T16" s="7"/>
      <c r="U16" s="16"/>
      <c r="V16" s="7"/>
      <c r="W16" s="16"/>
      <c r="X16" s="7"/>
      <c r="Y16" s="16"/>
      <c r="Z16" s="7"/>
      <c r="AA16" s="16"/>
      <c r="AB16" s="7"/>
      <c r="AC16" s="20"/>
      <c r="AD16" s="7"/>
      <c r="AE16" s="20"/>
      <c r="AF16" s="7"/>
      <c r="AG16" s="16"/>
      <c r="AH16" s="7"/>
      <c r="AI16" s="20"/>
      <c r="AJ16" s="27">
        <f t="shared" si="0"/>
        <v>1</v>
      </c>
      <c r="AK16" s="40">
        <f t="shared" si="1"/>
        <v>0</v>
      </c>
    </row>
    <row r="17" spans="1:37" x14ac:dyDescent="0.25">
      <c r="A17" s="1"/>
      <c r="B17" s="2"/>
      <c r="C17" s="1"/>
      <c r="D17" s="2"/>
      <c r="E17" s="1"/>
      <c r="F17" s="7"/>
      <c r="G17" s="16"/>
      <c r="H17" s="7"/>
      <c r="I17" s="16"/>
      <c r="J17" s="7"/>
      <c r="K17" s="16"/>
      <c r="L17" s="7"/>
      <c r="M17" s="16"/>
      <c r="N17" s="7"/>
      <c r="O17" s="16"/>
      <c r="P17" s="7"/>
      <c r="Q17" s="16"/>
      <c r="R17" s="7"/>
      <c r="S17" s="16"/>
      <c r="T17" s="7"/>
      <c r="U17" s="16"/>
      <c r="V17" s="7"/>
      <c r="W17" s="16"/>
      <c r="X17" s="7"/>
      <c r="Y17" s="16"/>
      <c r="Z17" s="7"/>
      <c r="AA17" s="16"/>
      <c r="AB17" s="7"/>
      <c r="AC17" s="20"/>
      <c r="AD17" s="7"/>
      <c r="AE17" s="20"/>
      <c r="AF17" s="7"/>
      <c r="AG17" s="16"/>
      <c r="AH17" s="7"/>
      <c r="AI17" s="20"/>
      <c r="AJ17" s="27">
        <f t="shared" si="0"/>
        <v>0</v>
      </c>
      <c r="AK17" s="40">
        <f t="shared" si="1"/>
        <v>0</v>
      </c>
    </row>
    <row r="18" spans="1:37" x14ac:dyDescent="0.25">
      <c r="A18" s="1"/>
      <c r="B18" s="2"/>
      <c r="C18" s="1"/>
      <c r="D18" s="2"/>
      <c r="E18" s="1"/>
      <c r="F18" s="7"/>
      <c r="G18" s="16"/>
      <c r="H18" s="7"/>
      <c r="I18" s="16"/>
      <c r="J18" s="7"/>
      <c r="K18" s="16"/>
      <c r="L18" s="7"/>
      <c r="M18" s="16"/>
      <c r="N18" s="7"/>
      <c r="O18" s="16"/>
      <c r="P18" s="7"/>
      <c r="Q18" s="16"/>
      <c r="R18" s="7"/>
      <c r="S18" s="16"/>
      <c r="T18" s="7"/>
      <c r="U18" s="16"/>
      <c r="V18" s="7"/>
      <c r="W18" s="16"/>
      <c r="X18" s="7"/>
      <c r="Y18" s="16"/>
      <c r="Z18" s="7"/>
      <c r="AA18" s="16"/>
      <c r="AB18" s="7"/>
      <c r="AC18" s="20"/>
      <c r="AD18" s="7"/>
      <c r="AE18" s="20"/>
      <c r="AF18" s="7"/>
      <c r="AG18" s="16"/>
      <c r="AH18" s="7"/>
      <c r="AI18" s="20"/>
      <c r="AJ18" s="27">
        <f t="shared" si="0"/>
        <v>0</v>
      </c>
      <c r="AK18" s="40">
        <f t="shared" si="1"/>
        <v>0</v>
      </c>
    </row>
    <row r="19" spans="1:37" x14ac:dyDescent="0.25">
      <c r="A19" s="1"/>
      <c r="B19" s="2"/>
      <c r="C19" s="1"/>
      <c r="D19" s="2"/>
      <c r="E19" s="1"/>
      <c r="F19" s="7"/>
      <c r="G19" s="16"/>
      <c r="H19" s="7"/>
      <c r="I19" s="16"/>
      <c r="J19" s="7"/>
      <c r="K19" s="16"/>
      <c r="L19" s="7"/>
      <c r="M19" s="16"/>
      <c r="N19" s="7"/>
      <c r="O19" s="16"/>
      <c r="P19" s="7"/>
      <c r="Q19" s="16"/>
      <c r="R19" s="7"/>
      <c r="S19" s="16"/>
      <c r="T19" s="7"/>
      <c r="U19" s="16"/>
      <c r="V19" s="7"/>
      <c r="W19" s="16"/>
      <c r="X19" s="7"/>
      <c r="Y19" s="16"/>
      <c r="Z19" s="7"/>
      <c r="AA19" s="16"/>
      <c r="AB19" s="7"/>
      <c r="AC19" s="20"/>
      <c r="AD19" s="7"/>
      <c r="AE19" s="20"/>
      <c r="AF19" s="7"/>
      <c r="AG19" s="16"/>
      <c r="AH19" s="7"/>
      <c r="AI19" s="20"/>
      <c r="AJ19" s="27">
        <f t="shared" si="0"/>
        <v>0</v>
      </c>
      <c r="AK19" s="40">
        <f t="shared" si="1"/>
        <v>0</v>
      </c>
    </row>
    <row r="20" spans="1:37" x14ac:dyDescent="0.25">
      <c r="A20" s="1"/>
      <c r="B20" s="2"/>
      <c r="C20" s="1"/>
      <c r="D20" s="2"/>
      <c r="E20" s="1"/>
      <c r="F20" s="7"/>
      <c r="G20" s="16"/>
      <c r="H20" s="7"/>
      <c r="I20" s="16"/>
      <c r="J20" s="7"/>
      <c r="K20" s="16"/>
      <c r="L20" s="7"/>
      <c r="M20" s="16"/>
      <c r="N20" s="7"/>
      <c r="O20" s="16"/>
      <c r="P20" s="7"/>
      <c r="Q20" s="16"/>
      <c r="R20" s="7"/>
      <c r="S20" s="16"/>
      <c r="T20" s="7"/>
      <c r="U20" s="16"/>
      <c r="V20" s="7"/>
      <c r="W20" s="16"/>
      <c r="X20" s="7"/>
      <c r="Y20" s="16"/>
      <c r="Z20" s="7"/>
      <c r="AA20" s="16"/>
      <c r="AB20" s="7"/>
      <c r="AC20" s="20"/>
      <c r="AD20" s="7"/>
      <c r="AE20" s="20"/>
      <c r="AF20" s="7"/>
      <c r="AG20" s="16"/>
      <c r="AH20" s="7"/>
      <c r="AI20" s="20"/>
      <c r="AJ20" s="27">
        <f t="shared" si="0"/>
        <v>0</v>
      </c>
      <c r="AK20" s="40">
        <f t="shared" si="1"/>
        <v>0</v>
      </c>
    </row>
    <row r="21" spans="1:37" x14ac:dyDescent="0.25">
      <c r="A21" s="1"/>
      <c r="B21" s="2"/>
      <c r="C21" s="1"/>
      <c r="D21" s="2"/>
      <c r="E21" s="1"/>
      <c r="F21" s="7"/>
      <c r="G21" s="16"/>
      <c r="H21" s="7"/>
      <c r="I21" s="16"/>
      <c r="J21" s="7"/>
      <c r="K21" s="16"/>
      <c r="L21" s="7"/>
      <c r="M21" s="16"/>
      <c r="N21" s="7"/>
      <c r="O21" s="16"/>
      <c r="P21" s="7"/>
      <c r="Q21" s="16"/>
      <c r="R21" s="7"/>
      <c r="S21" s="16"/>
      <c r="T21" s="7"/>
      <c r="U21" s="16"/>
      <c r="V21" s="7"/>
      <c r="W21" s="16"/>
      <c r="X21" s="7"/>
      <c r="Y21" s="16"/>
      <c r="Z21" s="7"/>
      <c r="AA21" s="16"/>
      <c r="AB21" s="7"/>
      <c r="AC21" s="20"/>
      <c r="AD21" s="7"/>
      <c r="AE21" s="20"/>
      <c r="AF21" s="7"/>
      <c r="AG21" s="16"/>
      <c r="AH21" s="7"/>
      <c r="AI21" s="20"/>
      <c r="AJ21" s="27">
        <f t="shared" si="0"/>
        <v>0</v>
      </c>
      <c r="AK21" s="40">
        <f t="shared" si="1"/>
        <v>0</v>
      </c>
    </row>
    <row r="22" spans="1:37" x14ac:dyDescent="0.25">
      <c r="A22" s="1"/>
      <c r="B22" s="2"/>
      <c r="C22" s="1"/>
      <c r="D22" s="2"/>
      <c r="E22" s="1"/>
      <c r="F22" s="7"/>
      <c r="G22" s="16"/>
      <c r="H22" s="7"/>
      <c r="I22" s="16"/>
      <c r="J22" s="7"/>
      <c r="K22" s="16"/>
      <c r="L22" s="7"/>
      <c r="M22" s="16"/>
      <c r="N22" s="7"/>
      <c r="O22" s="16"/>
      <c r="P22" s="7"/>
      <c r="Q22" s="16"/>
      <c r="R22" s="7"/>
      <c r="S22" s="16"/>
      <c r="T22" s="7"/>
      <c r="U22" s="16"/>
      <c r="V22" s="7"/>
      <c r="W22" s="16"/>
      <c r="X22" s="7"/>
      <c r="Y22" s="16"/>
      <c r="Z22" s="7"/>
      <c r="AA22" s="16"/>
      <c r="AB22" s="7"/>
      <c r="AC22" s="20"/>
      <c r="AD22" s="7"/>
      <c r="AE22" s="20"/>
      <c r="AF22" s="7"/>
      <c r="AG22" s="16"/>
      <c r="AH22" s="7"/>
      <c r="AI22" s="20"/>
      <c r="AJ22" s="27">
        <f t="shared" si="0"/>
        <v>0</v>
      </c>
      <c r="AK22" s="40">
        <f t="shared" si="1"/>
        <v>0</v>
      </c>
    </row>
    <row r="23" spans="1:37" ht="15.75" thickBot="1" x14ac:dyDescent="0.3">
      <c r="A23" s="3"/>
      <c r="B23" s="4"/>
      <c r="C23" s="3"/>
      <c r="D23" s="4"/>
      <c r="E23" s="3"/>
      <c r="F23" s="8"/>
      <c r="G23" s="17"/>
      <c r="H23" s="8"/>
      <c r="I23" s="17"/>
      <c r="J23" s="8"/>
      <c r="K23" s="17"/>
      <c r="L23" s="8"/>
      <c r="M23" s="17"/>
      <c r="N23" s="8"/>
      <c r="O23" s="17"/>
      <c r="P23" s="8"/>
      <c r="Q23" s="17"/>
      <c r="R23" s="8"/>
      <c r="S23" s="17"/>
      <c r="T23" s="8"/>
      <c r="U23" s="17"/>
      <c r="V23" s="8"/>
      <c r="W23" s="17"/>
      <c r="X23" s="8"/>
      <c r="Y23" s="17"/>
      <c r="Z23" s="8"/>
      <c r="AA23" s="17"/>
      <c r="AB23" s="8"/>
      <c r="AC23" s="21"/>
      <c r="AD23" s="8"/>
      <c r="AE23" s="21"/>
      <c r="AF23" s="8"/>
      <c r="AG23" s="17"/>
      <c r="AH23" s="8"/>
      <c r="AI23" s="21"/>
      <c r="AJ23" s="29">
        <f t="shared" si="0"/>
        <v>0</v>
      </c>
      <c r="AK23" s="41">
        <f t="shared" si="1"/>
        <v>0</v>
      </c>
    </row>
    <row r="24" spans="1:37" x14ac:dyDescent="0.25">
      <c r="F24" s="14">
        <f>COUNTA(F3:F23)</f>
        <v>0</v>
      </c>
      <c r="G24" s="15">
        <f>SUM(G3:G23)</f>
        <v>0</v>
      </c>
      <c r="H24" s="14">
        <f>COUNTA(H3:H23)</f>
        <v>14</v>
      </c>
      <c r="I24" s="15">
        <f>SUM(I3:I23)</f>
        <v>19</v>
      </c>
      <c r="J24" s="14">
        <f>COUNTA(J3:J23)</f>
        <v>0</v>
      </c>
      <c r="K24" s="15">
        <f>SUM(K3:K23)</f>
        <v>0</v>
      </c>
      <c r="L24" s="14">
        <f>COUNTA(L3:L23)</f>
        <v>0</v>
      </c>
      <c r="M24" s="15">
        <f>SUM(M3:M23)</f>
        <v>0</v>
      </c>
      <c r="N24" s="14">
        <f>COUNTA(N3:N23)</f>
        <v>0</v>
      </c>
      <c r="O24" s="15">
        <f>SUM(O3:O23)</f>
        <v>0</v>
      </c>
      <c r="P24" s="14">
        <f>COUNTA(P3:P23)</f>
        <v>0</v>
      </c>
      <c r="Q24" s="15">
        <f>SUM(Q3:Q23)</f>
        <v>0</v>
      </c>
      <c r="R24" s="14">
        <f>COUNTA(R3:R23)</f>
        <v>0</v>
      </c>
      <c r="S24" s="15">
        <f>SUM(S3:S23)</f>
        <v>0</v>
      </c>
      <c r="T24" s="14">
        <f>COUNTA(T3:T23)</f>
        <v>0</v>
      </c>
      <c r="U24" s="15">
        <f>SUM(U3:U23)</f>
        <v>0</v>
      </c>
      <c r="V24" s="14">
        <f>COUNTA(V3:V23)</f>
        <v>0</v>
      </c>
      <c r="W24" s="15">
        <f>SUM(W3:W23)</f>
        <v>0</v>
      </c>
      <c r="X24" s="14">
        <f>COUNTA(X3:X23)</f>
        <v>0</v>
      </c>
      <c r="Y24" s="15">
        <f>SUM(Y3:Y23)</f>
        <v>0</v>
      </c>
      <c r="Z24" s="14">
        <f>COUNTA(Z3:Z23)</f>
        <v>0</v>
      </c>
      <c r="AA24" s="15">
        <f>SUM(AA3:AA23)</f>
        <v>0</v>
      </c>
      <c r="AB24" s="14">
        <f>COUNTA(AB3:AB23)</f>
        <v>0</v>
      </c>
      <c r="AC24" s="15">
        <f t="shared" ref="AC24:AK24" si="8">SUM(AC3:AC23)</f>
        <v>0</v>
      </c>
      <c r="AD24" s="14">
        <f t="shared" ref="AD24" si="9">COUNTA(AD3:AD23)</f>
        <v>0</v>
      </c>
      <c r="AE24" s="15">
        <f t="shared" si="8"/>
        <v>0</v>
      </c>
      <c r="AF24" s="14">
        <f t="shared" ref="AF24" si="10">COUNTA(AF3:AF23)</f>
        <v>0</v>
      </c>
      <c r="AG24" s="15">
        <f t="shared" si="8"/>
        <v>0</v>
      </c>
      <c r="AH24" s="14">
        <f>COUNTA(AH3:AH23)</f>
        <v>0</v>
      </c>
      <c r="AI24" s="15">
        <f t="shared" ref="AI24" si="11">SUM(AI3:AI23)</f>
        <v>0</v>
      </c>
      <c r="AK24" s="15">
        <f t="shared" si="8"/>
        <v>19</v>
      </c>
    </row>
  </sheetData>
  <sheetProtection algorithmName="SHA-512" hashValue="IfaeS8SHJOThKlw+AqPmdYaTrnCWYnUIWsO+gloYK4s9WIcbf1hNdtrNM1BWY8YAhks80GTFsQj5BFbI9SiXHw==" saltValue="MELVGESfjP8QYRt4lw0IdA==" spinCount="100000" sheet="1" objects="1" scenarios="1"/>
  <mergeCells count="18">
    <mergeCell ref="L1:M1"/>
    <mergeCell ref="J1:K1"/>
    <mergeCell ref="A1:E2"/>
    <mergeCell ref="H1:I1"/>
    <mergeCell ref="F1:G1"/>
    <mergeCell ref="AK1:AK2"/>
    <mergeCell ref="AJ1:AJ2"/>
    <mergeCell ref="AH1:AI1"/>
    <mergeCell ref="AF1:AG1"/>
    <mergeCell ref="AD1:AE1"/>
    <mergeCell ref="R1:S1"/>
    <mergeCell ref="P1:Q1"/>
    <mergeCell ref="N1:O1"/>
    <mergeCell ref="AB1:AC1"/>
    <mergeCell ref="Z1:AA1"/>
    <mergeCell ref="X1:Y1"/>
    <mergeCell ref="V1:W1"/>
    <mergeCell ref="T1:U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24ABF-A80C-4238-84E9-236F707D12AB}">
  <dimension ref="A1:AK22"/>
  <sheetViews>
    <sheetView workbookViewId="0">
      <selection sqref="A1:E2"/>
    </sheetView>
  </sheetViews>
  <sheetFormatPr baseColWidth="10" defaultRowHeight="15" x14ac:dyDescent="0.25"/>
  <cols>
    <col min="1" max="1" width="1.28515625" customWidth="1"/>
    <col min="2" max="2" width="15.42578125" bestFit="1" customWidth="1"/>
    <col min="3" max="3" width="1.28515625" customWidth="1"/>
    <col min="4" max="4" width="23.5703125" bestFit="1" customWidth="1"/>
    <col min="5" max="5" width="1.28515625" customWidth="1"/>
    <col min="6" max="37" width="3.85546875" customWidth="1"/>
  </cols>
  <sheetData>
    <row r="1" spans="1:37" ht="98.25" customHeight="1" thickBot="1" x14ac:dyDescent="0.3">
      <c r="A1" s="132" t="s">
        <v>97</v>
      </c>
      <c r="B1" s="132"/>
      <c r="C1" s="132"/>
      <c r="D1" s="132"/>
      <c r="E1" s="115"/>
      <c r="F1" s="130" t="s">
        <v>152</v>
      </c>
      <c r="G1" s="131"/>
      <c r="H1" s="130" t="s">
        <v>175</v>
      </c>
      <c r="I1" s="131"/>
      <c r="J1" s="130" t="s">
        <v>167</v>
      </c>
      <c r="K1" s="131"/>
      <c r="L1" s="130" t="s">
        <v>183</v>
      </c>
      <c r="M1" s="131"/>
      <c r="N1" s="130" t="s">
        <v>184</v>
      </c>
      <c r="O1" s="131"/>
      <c r="P1" s="130" t="s">
        <v>185</v>
      </c>
      <c r="Q1" s="131"/>
      <c r="R1" s="130" t="s">
        <v>186</v>
      </c>
      <c r="S1" s="131"/>
      <c r="T1" s="130" t="s">
        <v>158</v>
      </c>
      <c r="U1" s="131"/>
      <c r="V1" s="130" t="s">
        <v>179</v>
      </c>
      <c r="W1" s="131"/>
      <c r="X1" s="130" t="s">
        <v>171</v>
      </c>
      <c r="Y1" s="131"/>
      <c r="Z1" s="130" t="s">
        <v>187</v>
      </c>
      <c r="AA1" s="131"/>
      <c r="AB1" s="130" t="s">
        <v>188</v>
      </c>
      <c r="AC1" s="131"/>
      <c r="AD1" s="130" t="s">
        <v>163</v>
      </c>
      <c r="AE1" s="131"/>
      <c r="AF1" s="130" t="s">
        <v>164</v>
      </c>
      <c r="AG1" s="131"/>
      <c r="AH1" s="130" t="s">
        <v>122</v>
      </c>
      <c r="AI1" s="131"/>
      <c r="AJ1" s="137" t="s">
        <v>94</v>
      </c>
      <c r="AK1" s="110" t="s">
        <v>93</v>
      </c>
    </row>
    <row r="2" spans="1:37" ht="15.75" thickBot="1" x14ac:dyDescent="0.3">
      <c r="A2" s="133"/>
      <c r="B2" s="133"/>
      <c r="C2" s="133"/>
      <c r="D2" s="133"/>
      <c r="E2" s="134"/>
      <c r="F2" s="9" t="s">
        <v>89</v>
      </c>
      <c r="G2" s="10" t="s">
        <v>90</v>
      </c>
      <c r="H2" s="9" t="s">
        <v>89</v>
      </c>
      <c r="I2" s="10" t="s">
        <v>90</v>
      </c>
      <c r="J2" s="9" t="s">
        <v>89</v>
      </c>
      <c r="K2" s="10" t="s">
        <v>90</v>
      </c>
      <c r="L2" s="9" t="s">
        <v>89</v>
      </c>
      <c r="M2" s="10" t="s">
        <v>90</v>
      </c>
      <c r="N2" s="9" t="s">
        <v>89</v>
      </c>
      <c r="O2" s="10" t="s">
        <v>90</v>
      </c>
      <c r="P2" s="9" t="s">
        <v>89</v>
      </c>
      <c r="Q2" s="10" t="s">
        <v>90</v>
      </c>
      <c r="R2" s="9" t="s">
        <v>89</v>
      </c>
      <c r="S2" s="10" t="s">
        <v>90</v>
      </c>
      <c r="T2" s="9" t="s">
        <v>89</v>
      </c>
      <c r="U2" s="10" t="s">
        <v>90</v>
      </c>
      <c r="V2" s="9" t="s">
        <v>89</v>
      </c>
      <c r="W2" s="10" t="s">
        <v>90</v>
      </c>
      <c r="X2" s="9" t="s">
        <v>89</v>
      </c>
      <c r="Y2" s="10" t="s">
        <v>90</v>
      </c>
      <c r="Z2" s="9" t="s">
        <v>89</v>
      </c>
      <c r="AA2" s="10" t="s">
        <v>90</v>
      </c>
      <c r="AB2" s="37" t="s">
        <v>89</v>
      </c>
      <c r="AC2" s="38" t="s">
        <v>90</v>
      </c>
      <c r="AD2" s="37" t="s">
        <v>89</v>
      </c>
      <c r="AE2" s="38" t="s">
        <v>90</v>
      </c>
      <c r="AF2" s="9" t="s">
        <v>89</v>
      </c>
      <c r="AG2" s="10" t="s">
        <v>90</v>
      </c>
      <c r="AH2" s="9" t="s">
        <v>89</v>
      </c>
      <c r="AI2" s="10" t="s">
        <v>90</v>
      </c>
      <c r="AJ2" s="138"/>
      <c r="AK2" s="111"/>
    </row>
    <row r="3" spans="1:37" x14ac:dyDescent="0.25">
      <c r="A3" s="1"/>
      <c r="B3" s="2" t="s">
        <v>40</v>
      </c>
      <c r="C3" s="1"/>
      <c r="D3" s="2" t="s">
        <v>41</v>
      </c>
      <c r="E3" s="1"/>
      <c r="F3" s="7">
        <v>8</v>
      </c>
      <c r="G3" s="16"/>
      <c r="H3" s="7">
        <v>8</v>
      </c>
      <c r="I3" s="16">
        <v>1</v>
      </c>
      <c r="J3" s="7">
        <v>8</v>
      </c>
      <c r="K3" s="16">
        <v>1</v>
      </c>
      <c r="L3" s="7"/>
      <c r="M3" s="16"/>
      <c r="N3" s="7"/>
      <c r="O3" s="16"/>
      <c r="P3" s="7"/>
      <c r="Q3" s="16"/>
      <c r="R3" s="7"/>
      <c r="S3" s="16"/>
      <c r="T3" s="7"/>
      <c r="U3" s="16"/>
      <c r="V3" s="7"/>
      <c r="W3" s="16"/>
      <c r="X3" s="7"/>
      <c r="Y3" s="16"/>
      <c r="Z3" s="58"/>
      <c r="AA3" s="59"/>
      <c r="AB3" s="42"/>
      <c r="AC3" s="53"/>
      <c r="AD3" s="25"/>
      <c r="AE3" s="26"/>
      <c r="AF3" s="60"/>
      <c r="AG3" s="20"/>
      <c r="AH3" s="7"/>
      <c r="AI3" s="20"/>
      <c r="AJ3" s="25">
        <f>COUNTA(F3,H3,J3,L3,N3,P3,R3,T3,V3,X3,Z3,AB3,AD3,AF3,AH3)</f>
        <v>3</v>
      </c>
      <c r="AK3" s="39">
        <f>SUM(G3,I3,K3,M3,O3,Q3,S3,U3,W3,Y3,AA3,AC3,AE3,AG3,AI3)</f>
        <v>2</v>
      </c>
    </row>
    <row r="4" spans="1:37" x14ac:dyDescent="0.25">
      <c r="A4" s="1"/>
      <c r="B4" s="2" t="s">
        <v>42</v>
      </c>
      <c r="C4" s="1"/>
      <c r="D4" s="2" t="s">
        <v>43</v>
      </c>
      <c r="E4" s="1"/>
      <c r="F4" s="7">
        <v>11</v>
      </c>
      <c r="G4" s="16"/>
      <c r="H4" s="7">
        <v>11</v>
      </c>
      <c r="I4" s="16"/>
      <c r="J4" s="7">
        <v>11</v>
      </c>
      <c r="K4" s="16">
        <v>1</v>
      </c>
      <c r="L4" s="7"/>
      <c r="M4" s="16"/>
      <c r="N4" s="7"/>
      <c r="O4" s="16"/>
      <c r="P4" s="7"/>
      <c r="Q4" s="16"/>
      <c r="R4" s="7"/>
      <c r="S4" s="16"/>
      <c r="T4" s="7"/>
      <c r="U4" s="16"/>
      <c r="V4" s="7"/>
      <c r="W4" s="16"/>
      <c r="X4" s="7"/>
      <c r="Y4" s="16"/>
      <c r="Z4" s="7"/>
      <c r="AA4" s="20"/>
      <c r="AB4" s="35"/>
      <c r="AC4" s="54"/>
      <c r="AD4" s="27"/>
      <c r="AE4" s="28"/>
      <c r="AF4" s="60"/>
      <c r="AG4" s="20"/>
      <c r="AH4" s="7"/>
      <c r="AI4" s="20"/>
      <c r="AJ4" s="27">
        <f>COUNTA(F4,H4,J4,L4,N4,P4,R4,T4,V4,X4,Z4,AB4,AD4,AF4,AH4)</f>
        <v>3</v>
      </c>
      <c r="AK4" s="40">
        <f>SUM(G4,I4,K4,M4,O4,Q4,S4,U4,W4,Y4,AA4,AC4,AE4,AG4,AI4)</f>
        <v>1</v>
      </c>
    </row>
    <row r="5" spans="1:37" x14ac:dyDescent="0.25">
      <c r="A5" s="1"/>
      <c r="B5" s="2" t="s">
        <v>44</v>
      </c>
      <c r="C5" s="1"/>
      <c r="D5" s="2" t="s">
        <v>45</v>
      </c>
      <c r="E5" s="1"/>
      <c r="F5" s="7">
        <v>4</v>
      </c>
      <c r="G5" s="16">
        <v>3</v>
      </c>
      <c r="H5" s="7">
        <v>4</v>
      </c>
      <c r="I5" s="16">
        <v>1</v>
      </c>
      <c r="J5" s="7">
        <v>4</v>
      </c>
      <c r="K5" s="16">
        <v>1</v>
      </c>
      <c r="L5" s="7"/>
      <c r="M5" s="16"/>
      <c r="N5" s="7"/>
      <c r="O5" s="16"/>
      <c r="P5" s="7"/>
      <c r="Q5" s="16"/>
      <c r="R5" s="7"/>
      <c r="S5" s="16"/>
      <c r="T5" s="7"/>
      <c r="U5" s="16"/>
      <c r="V5" s="7"/>
      <c r="W5" s="16"/>
      <c r="X5" s="7"/>
      <c r="Y5" s="16"/>
      <c r="Z5" s="7"/>
      <c r="AA5" s="20"/>
      <c r="AB5" s="35"/>
      <c r="AC5" s="54"/>
      <c r="AD5" s="27"/>
      <c r="AE5" s="28"/>
      <c r="AF5" s="60"/>
      <c r="AG5" s="20"/>
      <c r="AH5" s="7"/>
      <c r="AI5" s="20"/>
      <c r="AJ5" s="27">
        <f t="shared" ref="AJ5:AJ20" si="0">COUNTA(F5,H5,J5,L5,N5,P5,R5,T5,V5,X5,Z5,AB5,AD5,AF5,AH5)</f>
        <v>3</v>
      </c>
      <c r="AK5" s="40">
        <f t="shared" ref="AK5:AK20" si="1">SUM(G5,I5,K5,M5,O5,Q5,S5,U5,W5,Y5,AA5,AC5,AE5,AG5,AI5)</f>
        <v>5</v>
      </c>
    </row>
    <row r="6" spans="1:37" x14ac:dyDescent="0.25">
      <c r="A6" s="1"/>
      <c r="B6" s="2" t="s">
        <v>148</v>
      </c>
      <c r="C6" s="1"/>
      <c r="D6" s="2" t="s">
        <v>141</v>
      </c>
      <c r="E6" s="1"/>
      <c r="F6" s="7">
        <v>2</v>
      </c>
      <c r="G6" s="16"/>
      <c r="H6" s="7">
        <v>2</v>
      </c>
      <c r="I6" s="16"/>
      <c r="J6" s="7"/>
      <c r="K6" s="16"/>
      <c r="L6" s="7"/>
      <c r="M6" s="16"/>
      <c r="N6" s="7"/>
      <c r="O6" s="16"/>
      <c r="P6" s="7"/>
      <c r="Q6" s="16"/>
      <c r="R6" s="7"/>
      <c r="S6" s="16"/>
      <c r="T6" s="7"/>
      <c r="U6" s="16"/>
      <c r="V6" s="7"/>
      <c r="W6" s="16"/>
      <c r="X6" s="7"/>
      <c r="Y6" s="16"/>
      <c r="Z6" s="7"/>
      <c r="AA6" s="20"/>
      <c r="AB6" s="35"/>
      <c r="AC6" s="54"/>
      <c r="AD6" s="27"/>
      <c r="AE6" s="28"/>
      <c r="AF6" s="60"/>
      <c r="AG6" s="20"/>
      <c r="AH6" s="7"/>
      <c r="AI6" s="20"/>
      <c r="AJ6" s="27">
        <f t="shared" si="0"/>
        <v>2</v>
      </c>
      <c r="AK6" s="40">
        <f t="shared" si="1"/>
        <v>0</v>
      </c>
    </row>
    <row r="7" spans="1:37" x14ac:dyDescent="0.25">
      <c r="A7" s="1"/>
      <c r="B7" s="2" t="s">
        <v>46</v>
      </c>
      <c r="C7" s="1"/>
      <c r="D7" s="2" t="s">
        <v>47</v>
      </c>
      <c r="E7" s="1"/>
      <c r="F7" s="7">
        <v>12</v>
      </c>
      <c r="G7" s="16">
        <v>4</v>
      </c>
      <c r="H7" s="7"/>
      <c r="I7" s="16"/>
      <c r="J7" s="7">
        <v>12</v>
      </c>
      <c r="K7" s="16">
        <v>5</v>
      </c>
      <c r="L7" s="7"/>
      <c r="M7" s="16"/>
      <c r="N7" s="7"/>
      <c r="O7" s="16"/>
      <c r="P7" s="7"/>
      <c r="Q7" s="16"/>
      <c r="R7" s="7"/>
      <c r="S7" s="16"/>
      <c r="T7" s="7"/>
      <c r="U7" s="16"/>
      <c r="V7" s="7"/>
      <c r="W7" s="16"/>
      <c r="X7" s="7"/>
      <c r="Y7" s="16"/>
      <c r="Z7" s="7"/>
      <c r="AA7" s="20"/>
      <c r="AB7" s="35"/>
      <c r="AC7" s="54"/>
      <c r="AD7" s="27"/>
      <c r="AE7" s="28"/>
      <c r="AF7" s="60"/>
      <c r="AG7" s="20"/>
      <c r="AH7" s="7"/>
      <c r="AI7" s="20"/>
      <c r="AJ7" s="27">
        <f t="shared" si="0"/>
        <v>2</v>
      </c>
      <c r="AK7" s="40">
        <f t="shared" si="1"/>
        <v>9</v>
      </c>
    </row>
    <row r="8" spans="1:37" x14ac:dyDescent="0.25">
      <c r="A8" s="1"/>
      <c r="B8" s="2" t="s">
        <v>48</v>
      </c>
      <c r="C8" s="1"/>
      <c r="D8" s="2" t="s">
        <v>49</v>
      </c>
      <c r="E8" s="1"/>
      <c r="F8" s="7">
        <v>10</v>
      </c>
      <c r="G8" s="16"/>
      <c r="H8" s="7">
        <v>10</v>
      </c>
      <c r="I8" s="16">
        <v>3</v>
      </c>
      <c r="J8" s="7">
        <v>10</v>
      </c>
      <c r="K8" s="16">
        <v>5</v>
      </c>
      <c r="L8" s="7"/>
      <c r="M8" s="16"/>
      <c r="N8" s="7"/>
      <c r="O8" s="16"/>
      <c r="P8" s="7"/>
      <c r="Q8" s="16"/>
      <c r="R8" s="7"/>
      <c r="S8" s="16"/>
      <c r="T8" s="7"/>
      <c r="U8" s="16"/>
      <c r="V8" s="7"/>
      <c r="W8" s="16"/>
      <c r="X8" s="7"/>
      <c r="Y8" s="16"/>
      <c r="Z8" s="7"/>
      <c r="AA8" s="20"/>
      <c r="AB8" s="35"/>
      <c r="AC8" s="54"/>
      <c r="AD8" s="27"/>
      <c r="AE8" s="28"/>
      <c r="AF8" s="60"/>
      <c r="AG8" s="20"/>
      <c r="AH8" s="7"/>
      <c r="AI8" s="20"/>
      <c r="AJ8" s="27">
        <f t="shared" si="0"/>
        <v>3</v>
      </c>
      <c r="AK8" s="40">
        <f t="shared" si="1"/>
        <v>8</v>
      </c>
    </row>
    <row r="9" spans="1:37" x14ac:dyDescent="0.25">
      <c r="A9" s="1"/>
      <c r="B9" s="2" t="s">
        <v>52</v>
      </c>
      <c r="C9" s="1"/>
      <c r="D9" s="2" t="s">
        <v>53</v>
      </c>
      <c r="E9" s="1"/>
      <c r="F9" s="7">
        <v>1</v>
      </c>
      <c r="G9" s="16"/>
      <c r="H9" s="7">
        <v>1</v>
      </c>
      <c r="I9" s="16"/>
      <c r="J9" s="7">
        <v>3</v>
      </c>
      <c r="K9" s="16"/>
      <c r="L9" s="7"/>
      <c r="M9" s="16"/>
      <c r="N9" s="7"/>
      <c r="O9" s="16"/>
      <c r="P9" s="7"/>
      <c r="Q9" s="16"/>
      <c r="R9" s="7"/>
      <c r="S9" s="16"/>
      <c r="T9" s="7"/>
      <c r="U9" s="16"/>
      <c r="V9" s="7"/>
      <c r="W9" s="16"/>
      <c r="X9" s="7"/>
      <c r="Y9" s="16"/>
      <c r="Z9" s="7"/>
      <c r="AA9" s="20"/>
      <c r="AB9" s="35"/>
      <c r="AC9" s="54"/>
      <c r="AD9" s="27"/>
      <c r="AE9" s="28"/>
      <c r="AF9" s="60"/>
      <c r="AG9" s="20"/>
      <c r="AH9" s="7"/>
      <c r="AI9" s="20"/>
      <c r="AJ9" s="27">
        <f t="shared" si="0"/>
        <v>3</v>
      </c>
      <c r="AK9" s="40">
        <f t="shared" si="1"/>
        <v>0</v>
      </c>
    </row>
    <row r="10" spans="1:37" x14ac:dyDescent="0.25">
      <c r="A10" s="1"/>
      <c r="B10" s="2" t="s">
        <v>50</v>
      </c>
      <c r="C10" s="1"/>
      <c r="D10" s="2" t="s">
        <v>51</v>
      </c>
      <c r="E10" s="1"/>
      <c r="F10" s="7">
        <v>7</v>
      </c>
      <c r="G10" s="16"/>
      <c r="H10" s="7">
        <v>7</v>
      </c>
      <c r="I10" s="16"/>
      <c r="J10" s="7">
        <v>7</v>
      </c>
      <c r="K10" s="16"/>
      <c r="L10" s="7"/>
      <c r="M10" s="16"/>
      <c r="N10" s="7"/>
      <c r="O10" s="16"/>
      <c r="P10" s="7"/>
      <c r="Q10" s="16"/>
      <c r="R10" s="7"/>
      <c r="S10" s="16"/>
      <c r="T10" s="7"/>
      <c r="U10" s="16"/>
      <c r="V10" s="7"/>
      <c r="W10" s="16"/>
      <c r="X10" s="7"/>
      <c r="Y10" s="16"/>
      <c r="Z10" s="7"/>
      <c r="AA10" s="20"/>
      <c r="AB10" s="35"/>
      <c r="AC10" s="54"/>
      <c r="AD10" s="27"/>
      <c r="AE10" s="28"/>
      <c r="AF10" s="60"/>
      <c r="AG10" s="20"/>
      <c r="AH10" s="7"/>
      <c r="AI10" s="20"/>
      <c r="AJ10" s="27">
        <f t="shared" si="0"/>
        <v>3</v>
      </c>
      <c r="AK10" s="40">
        <f t="shared" si="1"/>
        <v>0</v>
      </c>
    </row>
    <row r="11" spans="1:37" x14ac:dyDescent="0.25">
      <c r="A11" s="1"/>
      <c r="B11" s="2" t="s">
        <v>54</v>
      </c>
      <c r="C11" s="1"/>
      <c r="D11" s="2" t="s">
        <v>55</v>
      </c>
      <c r="E11" s="1"/>
      <c r="F11" s="7">
        <v>5</v>
      </c>
      <c r="G11" s="16">
        <v>1</v>
      </c>
      <c r="H11" s="7">
        <v>5</v>
      </c>
      <c r="I11" s="16"/>
      <c r="J11" s="7">
        <v>5</v>
      </c>
      <c r="K11" s="16">
        <v>5</v>
      </c>
      <c r="L11" s="7"/>
      <c r="M11" s="16"/>
      <c r="N11" s="7"/>
      <c r="O11" s="16"/>
      <c r="P11" s="7"/>
      <c r="Q11" s="16"/>
      <c r="R11" s="7"/>
      <c r="S11" s="16"/>
      <c r="T11" s="7"/>
      <c r="U11" s="16"/>
      <c r="V11" s="7"/>
      <c r="W11" s="16"/>
      <c r="X11" s="7"/>
      <c r="Y11" s="16"/>
      <c r="Z11" s="7"/>
      <c r="AA11" s="20"/>
      <c r="AB11" s="35"/>
      <c r="AC11" s="54"/>
      <c r="AD11" s="27"/>
      <c r="AE11" s="28"/>
      <c r="AF11" s="60"/>
      <c r="AG11" s="20"/>
      <c r="AH11" s="7"/>
      <c r="AI11" s="20"/>
      <c r="AJ11" s="27">
        <f t="shared" si="0"/>
        <v>3</v>
      </c>
      <c r="AK11" s="40">
        <f t="shared" si="1"/>
        <v>6</v>
      </c>
    </row>
    <row r="12" spans="1:37" x14ac:dyDescent="0.25">
      <c r="A12" s="1"/>
      <c r="B12" s="2" t="s">
        <v>56</v>
      </c>
      <c r="C12" s="1"/>
      <c r="D12" s="2" t="s">
        <v>57</v>
      </c>
      <c r="E12" s="1"/>
      <c r="F12" s="7"/>
      <c r="G12" s="16"/>
      <c r="H12" s="7"/>
      <c r="I12" s="16"/>
      <c r="J12" s="7">
        <v>1</v>
      </c>
      <c r="K12" s="16"/>
      <c r="L12" s="7"/>
      <c r="M12" s="16"/>
      <c r="N12" s="7"/>
      <c r="O12" s="16"/>
      <c r="P12" s="7"/>
      <c r="Q12" s="16"/>
      <c r="R12" s="7"/>
      <c r="S12" s="16"/>
      <c r="T12" s="7"/>
      <c r="U12" s="16"/>
      <c r="V12" s="7"/>
      <c r="W12" s="16"/>
      <c r="X12" s="7"/>
      <c r="Y12" s="16"/>
      <c r="Z12" s="7"/>
      <c r="AA12" s="20"/>
      <c r="AB12" s="35"/>
      <c r="AC12" s="54"/>
      <c r="AD12" s="27"/>
      <c r="AE12" s="28"/>
      <c r="AF12" s="60"/>
      <c r="AG12" s="20"/>
      <c r="AH12" s="7"/>
      <c r="AI12" s="20"/>
      <c r="AJ12" s="27">
        <f t="shared" si="0"/>
        <v>1</v>
      </c>
      <c r="AK12" s="40">
        <f t="shared" si="1"/>
        <v>0</v>
      </c>
    </row>
    <row r="13" spans="1:37" x14ac:dyDescent="0.25">
      <c r="A13" s="1"/>
      <c r="B13" s="2" t="s">
        <v>58</v>
      </c>
      <c r="C13" s="1"/>
      <c r="D13" s="2" t="s">
        <v>59</v>
      </c>
      <c r="E13" s="1"/>
      <c r="F13" s="7">
        <v>6</v>
      </c>
      <c r="G13" s="16"/>
      <c r="H13" s="7">
        <v>6</v>
      </c>
      <c r="I13" s="16"/>
      <c r="J13" s="7">
        <v>6</v>
      </c>
      <c r="K13" s="16"/>
      <c r="L13" s="7"/>
      <c r="M13" s="16"/>
      <c r="N13" s="7"/>
      <c r="O13" s="16"/>
      <c r="P13" s="7"/>
      <c r="Q13" s="16"/>
      <c r="R13" s="7"/>
      <c r="S13" s="16"/>
      <c r="T13" s="7"/>
      <c r="U13" s="16"/>
      <c r="V13" s="7"/>
      <c r="W13" s="16"/>
      <c r="X13" s="7"/>
      <c r="Y13" s="16"/>
      <c r="Z13" s="7"/>
      <c r="AA13" s="20"/>
      <c r="AB13" s="35"/>
      <c r="AC13" s="54"/>
      <c r="AD13" s="27"/>
      <c r="AE13" s="28"/>
      <c r="AF13" s="60"/>
      <c r="AG13" s="20"/>
      <c r="AH13" s="7"/>
      <c r="AI13" s="20"/>
      <c r="AJ13" s="27">
        <f t="shared" si="0"/>
        <v>3</v>
      </c>
      <c r="AK13" s="40">
        <f t="shared" si="1"/>
        <v>0</v>
      </c>
    </row>
    <row r="14" spans="1:37" x14ac:dyDescent="0.25">
      <c r="A14" s="1"/>
      <c r="B14" s="2" t="s">
        <v>278</v>
      </c>
      <c r="C14" s="1"/>
      <c r="D14" s="2" t="s">
        <v>277</v>
      </c>
      <c r="E14" s="1"/>
      <c r="F14" s="7"/>
      <c r="G14" s="16"/>
      <c r="H14" s="7">
        <v>3</v>
      </c>
      <c r="I14" s="16"/>
      <c r="J14" s="7">
        <v>9</v>
      </c>
      <c r="K14" s="16">
        <v>2</v>
      </c>
      <c r="L14" s="7"/>
      <c r="M14" s="16"/>
      <c r="N14" s="7"/>
      <c r="O14" s="16"/>
      <c r="P14" s="7"/>
      <c r="Q14" s="16"/>
      <c r="R14" s="7"/>
      <c r="S14" s="16"/>
      <c r="T14" s="7"/>
      <c r="U14" s="16"/>
      <c r="V14" s="7"/>
      <c r="W14" s="16"/>
      <c r="X14" s="7"/>
      <c r="Y14" s="16"/>
      <c r="Z14" s="7"/>
      <c r="AA14" s="20"/>
      <c r="AB14" s="35"/>
      <c r="AC14" s="54"/>
      <c r="AD14" s="27"/>
      <c r="AE14" s="28"/>
      <c r="AF14" s="60"/>
      <c r="AG14" s="20"/>
      <c r="AH14" s="7"/>
      <c r="AI14" s="20"/>
      <c r="AJ14" s="27">
        <f t="shared" si="0"/>
        <v>2</v>
      </c>
      <c r="AK14" s="40">
        <f t="shared" si="1"/>
        <v>2</v>
      </c>
    </row>
    <row r="15" spans="1:37" x14ac:dyDescent="0.25">
      <c r="A15" s="1"/>
      <c r="B15" s="2"/>
      <c r="C15" s="1"/>
      <c r="D15" s="2"/>
      <c r="E15" s="1"/>
      <c r="F15" s="7"/>
      <c r="G15" s="16"/>
      <c r="H15" s="7"/>
      <c r="I15" s="16"/>
      <c r="J15" s="7"/>
      <c r="K15" s="16"/>
      <c r="L15" s="7"/>
      <c r="M15" s="16"/>
      <c r="N15" s="7"/>
      <c r="O15" s="16"/>
      <c r="P15" s="7"/>
      <c r="Q15" s="16"/>
      <c r="R15" s="7"/>
      <c r="S15" s="16"/>
      <c r="T15" s="7"/>
      <c r="U15" s="16"/>
      <c r="V15" s="7"/>
      <c r="W15" s="16"/>
      <c r="X15" s="7"/>
      <c r="Y15" s="16"/>
      <c r="Z15" s="7"/>
      <c r="AA15" s="20"/>
      <c r="AB15" s="35"/>
      <c r="AC15" s="54"/>
      <c r="AD15" s="27"/>
      <c r="AE15" s="28"/>
      <c r="AF15" s="60"/>
      <c r="AG15" s="20"/>
      <c r="AH15" s="7"/>
      <c r="AI15" s="20"/>
      <c r="AJ15" s="27">
        <f t="shared" si="0"/>
        <v>0</v>
      </c>
      <c r="AK15" s="40">
        <f t="shared" si="1"/>
        <v>0</v>
      </c>
    </row>
    <row r="16" spans="1:37" x14ac:dyDescent="0.25">
      <c r="A16" s="1"/>
      <c r="B16" s="2"/>
      <c r="C16" s="1"/>
      <c r="D16" s="2"/>
      <c r="E16" s="1"/>
      <c r="F16" s="7"/>
      <c r="G16" s="16"/>
      <c r="H16" s="7"/>
      <c r="I16" s="16"/>
      <c r="J16" s="7"/>
      <c r="K16" s="16"/>
      <c r="L16" s="7"/>
      <c r="M16" s="16"/>
      <c r="N16" s="7"/>
      <c r="O16" s="16"/>
      <c r="P16" s="7"/>
      <c r="Q16" s="16"/>
      <c r="R16" s="7"/>
      <c r="S16" s="16"/>
      <c r="T16" s="7"/>
      <c r="U16" s="16"/>
      <c r="V16" s="7"/>
      <c r="W16" s="16"/>
      <c r="X16" s="7"/>
      <c r="Y16" s="16"/>
      <c r="Z16" s="7"/>
      <c r="AA16" s="20"/>
      <c r="AB16" s="35"/>
      <c r="AC16" s="54"/>
      <c r="AD16" s="27"/>
      <c r="AE16" s="28"/>
      <c r="AF16" s="60"/>
      <c r="AG16" s="20"/>
      <c r="AH16" s="7"/>
      <c r="AI16" s="20"/>
      <c r="AJ16" s="27">
        <f t="shared" si="0"/>
        <v>0</v>
      </c>
      <c r="AK16" s="40">
        <f t="shared" si="1"/>
        <v>0</v>
      </c>
    </row>
    <row r="17" spans="1:37" x14ac:dyDescent="0.25">
      <c r="A17" s="1"/>
      <c r="B17" s="2"/>
      <c r="C17" s="1"/>
      <c r="D17" s="2"/>
      <c r="E17" s="1"/>
      <c r="F17" s="7"/>
      <c r="G17" s="16"/>
      <c r="H17" s="7"/>
      <c r="I17" s="16"/>
      <c r="J17" s="7"/>
      <c r="K17" s="16"/>
      <c r="L17" s="7"/>
      <c r="M17" s="16"/>
      <c r="N17" s="7"/>
      <c r="O17" s="16"/>
      <c r="P17" s="7"/>
      <c r="Q17" s="16"/>
      <c r="R17" s="7"/>
      <c r="S17" s="16"/>
      <c r="T17" s="7"/>
      <c r="U17" s="16"/>
      <c r="V17" s="7"/>
      <c r="W17" s="16"/>
      <c r="X17" s="7"/>
      <c r="Y17" s="16"/>
      <c r="Z17" s="7"/>
      <c r="AA17" s="20"/>
      <c r="AB17" s="35"/>
      <c r="AC17" s="54"/>
      <c r="AD17" s="27"/>
      <c r="AE17" s="28"/>
      <c r="AF17" s="60"/>
      <c r="AG17" s="20"/>
      <c r="AH17" s="7"/>
      <c r="AI17" s="20"/>
      <c r="AJ17" s="27">
        <f t="shared" si="0"/>
        <v>0</v>
      </c>
      <c r="AK17" s="40">
        <f t="shared" si="1"/>
        <v>0</v>
      </c>
    </row>
    <row r="18" spans="1:37" x14ac:dyDescent="0.25">
      <c r="A18" s="1"/>
      <c r="B18" s="2"/>
      <c r="C18" s="1"/>
      <c r="D18" s="2"/>
      <c r="E18" s="1"/>
      <c r="F18" s="7"/>
      <c r="G18" s="16"/>
      <c r="H18" s="7"/>
      <c r="I18" s="16"/>
      <c r="J18" s="7"/>
      <c r="K18" s="16"/>
      <c r="L18" s="7"/>
      <c r="M18" s="16"/>
      <c r="N18" s="7"/>
      <c r="O18" s="16"/>
      <c r="P18" s="7"/>
      <c r="Q18" s="16"/>
      <c r="R18" s="7"/>
      <c r="S18" s="16"/>
      <c r="T18" s="7"/>
      <c r="U18" s="16"/>
      <c r="V18" s="7"/>
      <c r="W18" s="16"/>
      <c r="X18" s="7"/>
      <c r="Y18" s="16"/>
      <c r="Z18" s="7"/>
      <c r="AA18" s="20"/>
      <c r="AB18" s="35"/>
      <c r="AC18" s="54"/>
      <c r="AD18" s="27"/>
      <c r="AE18" s="28"/>
      <c r="AF18" s="60"/>
      <c r="AG18" s="20"/>
      <c r="AH18" s="7"/>
      <c r="AI18" s="20"/>
      <c r="AJ18" s="27">
        <f t="shared" si="0"/>
        <v>0</v>
      </c>
      <c r="AK18" s="40">
        <f t="shared" si="1"/>
        <v>0</v>
      </c>
    </row>
    <row r="19" spans="1:37" x14ac:dyDescent="0.25">
      <c r="A19" s="1"/>
      <c r="B19" s="2"/>
      <c r="C19" s="1"/>
      <c r="D19" s="2"/>
      <c r="E19" s="1"/>
      <c r="F19" s="7"/>
      <c r="G19" s="16"/>
      <c r="H19" s="7"/>
      <c r="I19" s="16"/>
      <c r="J19" s="7"/>
      <c r="K19" s="16"/>
      <c r="L19" s="7"/>
      <c r="M19" s="16"/>
      <c r="N19" s="7"/>
      <c r="O19" s="16"/>
      <c r="P19" s="7"/>
      <c r="Q19" s="16"/>
      <c r="R19" s="7"/>
      <c r="S19" s="16"/>
      <c r="T19" s="7"/>
      <c r="U19" s="16"/>
      <c r="V19" s="7"/>
      <c r="W19" s="16"/>
      <c r="X19" s="7"/>
      <c r="Y19" s="16"/>
      <c r="Z19" s="7"/>
      <c r="AA19" s="20"/>
      <c r="AB19" s="35"/>
      <c r="AC19" s="54"/>
      <c r="AD19" s="27"/>
      <c r="AE19" s="28"/>
      <c r="AF19" s="60"/>
      <c r="AG19" s="20"/>
      <c r="AH19" s="7"/>
      <c r="AI19" s="20"/>
      <c r="AJ19" s="27">
        <f t="shared" si="0"/>
        <v>0</v>
      </c>
      <c r="AK19" s="40">
        <f t="shared" si="1"/>
        <v>0</v>
      </c>
    </row>
    <row r="20" spans="1:37" x14ac:dyDescent="0.25">
      <c r="A20" s="1"/>
      <c r="B20" s="2"/>
      <c r="C20" s="1"/>
      <c r="D20" s="2"/>
      <c r="E20" s="1"/>
      <c r="F20" s="7"/>
      <c r="G20" s="16"/>
      <c r="H20" s="7"/>
      <c r="I20" s="16"/>
      <c r="J20" s="7"/>
      <c r="K20" s="16"/>
      <c r="L20" s="7"/>
      <c r="M20" s="16"/>
      <c r="N20" s="7"/>
      <c r="O20" s="16"/>
      <c r="P20" s="7"/>
      <c r="Q20" s="16"/>
      <c r="R20" s="7"/>
      <c r="S20" s="16"/>
      <c r="T20" s="7"/>
      <c r="U20" s="16"/>
      <c r="V20" s="7"/>
      <c r="W20" s="16"/>
      <c r="X20" s="7"/>
      <c r="Y20" s="16"/>
      <c r="Z20" s="7"/>
      <c r="AA20" s="20"/>
      <c r="AB20" s="35"/>
      <c r="AC20" s="54"/>
      <c r="AD20" s="27"/>
      <c r="AE20" s="28"/>
      <c r="AF20" s="60"/>
      <c r="AG20" s="20"/>
      <c r="AH20" s="7"/>
      <c r="AI20" s="20"/>
      <c r="AJ20" s="27">
        <f t="shared" si="0"/>
        <v>0</v>
      </c>
      <c r="AK20" s="40">
        <f t="shared" si="1"/>
        <v>0</v>
      </c>
    </row>
    <row r="21" spans="1:37" ht="15.75" thickBot="1" x14ac:dyDescent="0.3">
      <c r="A21" s="3"/>
      <c r="B21" s="4"/>
      <c r="C21" s="3"/>
      <c r="D21" s="4"/>
      <c r="E21" s="3"/>
      <c r="F21" s="8"/>
      <c r="G21" s="17"/>
      <c r="H21" s="8"/>
      <c r="I21" s="17"/>
      <c r="J21" s="8"/>
      <c r="K21" s="17"/>
      <c r="L21" s="8"/>
      <c r="M21" s="17"/>
      <c r="N21" s="8"/>
      <c r="O21" s="17"/>
      <c r="P21" s="8"/>
      <c r="Q21" s="17"/>
      <c r="R21" s="8"/>
      <c r="S21" s="17"/>
      <c r="T21" s="8"/>
      <c r="U21" s="17"/>
      <c r="V21" s="8"/>
      <c r="W21" s="17"/>
      <c r="X21" s="8"/>
      <c r="Y21" s="17"/>
      <c r="Z21" s="8"/>
      <c r="AA21" s="21"/>
      <c r="AB21" s="36"/>
      <c r="AC21" s="55"/>
      <c r="AD21" s="29"/>
      <c r="AE21" s="30"/>
      <c r="AF21" s="61"/>
      <c r="AG21" s="21"/>
      <c r="AH21" s="8"/>
      <c r="AI21" s="21"/>
      <c r="AJ21" s="29">
        <f>COUNTA(F21,H21,J21,L21,N21,P21,R21,T21,V21,X21,Z21,AB21,AD21,AF21,AH21)</f>
        <v>0</v>
      </c>
      <c r="AK21" s="41">
        <f>SUM(G21,I21,K21,M21,O21,Q21,S21,U21,W21,Y21,AA21,AC21,AE21,AG21,AI21)</f>
        <v>0</v>
      </c>
    </row>
    <row r="22" spans="1:37" x14ac:dyDescent="0.25">
      <c r="F22" s="14">
        <f>COUNTA(F3:F21)</f>
        <v>10</v>
      </c>
      <c r="G22" s="15">
        <f>SUM(G3:G21)</f>
        <v>8</v>
      </c>
      <c r="H22" s="14">
        <f>COUNTA(H3:H21)</f>
        <v>10</v>
      </c>
      <c r="I22" s="15">
        <f>SUM(I3:I21)</f>
        <v>5</v>
      </c>
      <c r="J22" s="14">
        <f>COUNTA(J3:J21)</f>
        <v>11</v>
      </c>
      <c r="K22" s="15">
        <f>SUM(K3:K21)</f>
        <v>20</v>
      </c>
      <c r="L22" s="14">
        <f>COUNTA(L3:L21)</f>
        <v>0</v>
      </c>
      <c r="M22" s="15">
        <f>SUM(M3:M21)</f>
        <v>0</v>
      </c>
      <c r="N22" s="14">
        <f>COUNTA(N3:N21)</f>
        <v>0</v>
      </c>
      <c r="O22" s="15">
        <f>SUM(O3:O21)</f>
        <v>0</v>
      </c>
      <c r="P22" s="14">
        <f>COUNTA(P3:P21)</f>
        <v>0</v>
      </c>
      <c r="Q22" s="15">
        <f>SUM(Q3:Q21)</f>
        <v>0</v>
      </c>
      <c r="R22" s="14">
        <f>COUNTA(R3:R21)</f>
        <v>0</v>
      </c>
      <c r="S22" s="15">
        <f>SUM(S3:S21)</f>
        <v>0</v>
      </c>
      <c r="T22" s="14">
        <f>COUNTA(T3:T21)</f>
        <v>0</v>
      </c>
      <c r="U22" s="15">
        <f>SUM(U3:U21)</f>
        <v>0</v>
      </c>
      <c r="V22" s="14">
        <f>COUNTA(V3:V21)</f>
        <v>0</v>
      </c>
      <c r="W22" s="15">
        <f>SUM(W3:W21)</f>
        <v>0</v>
      </c>
      <c r="X22" s="14">
        <f>COUNTA(X3:X21)</f>
        <v>0</v>
      </c>
      <c r="Y22" s="15">
        <f>SUM(Y3:Y21)</f>
        <v>0</v>
      </c>
      <c r="Z22" s="14">
        <f>COUNTA(Z3:Z21)</f>
        <v>0</v>
      </c>
      <c r="AA22" s="15">
        <f t="shared" ref="AA22:AG22" si="2">SUM(AA3:AA21)</f>
        <v>0</v>
      </c>
      <c r="AB22" s="14">
        <f>COUNTA(AB3:AB21)</f>
        <v>0</v>
      </c>
      <c r="AC22" s="15">
        <f t="shared" si="2"/>
        <v>0</v>
      </c>
      <c r="AD22" s="14">
        <f>COUNTA(AD3:AD21)</f>
        <v>0</v>
      </c>
      <c r="AE22" s="15">
        <f t="shared" si="2"/>
        <v>0</v>
      </c>
      <c r="AF22" s="14">
        <f>COUNTA(AF3:AF21)</f>
        <v>0</v>
      </c>
      <c r="AG22" s="15">
        <f t="shared" si="2"/>
        <v>0</v>
      </c>
      <c r="AH22" s="14">
        <f>COUNTA(AH3:AH21)</f>
        <v>0</v>
      </c>
      <c r="AI22" s="15">
        <f t="shared" ref="AI22" si="3">SUM(AI3:AI21)</f>
        <v>0</v>
      </c>
      <c r="AJ22" s="14"/>
      <c r="AK22" s="15">
        <f>SUM(AK3:AK21)</f>
        <v>33</v>
      </c>
    </row>
  </sheetData>
  <sheetProtection algorithmName="SHA-512" hashValue="Yz4kBXxGrS42Vj6oT+wJtJWW8elgZunA1f46M2EEnKYBkFCEsY8yHjJsHUrAZkNdmoNrKfn/j2CtoZZzVLrJOw==" saltValue="ebfpQr3p4kOUic2GLtwA+Q==" spinCount="100000" sheet="1" objects="1" scenarios="1"/>
  <mergeCells count="18">
    <mergeCell ref="L1:M1"/>
    <mergeCell ref="J1:K1"/>
    <mergeCell ref="A1:E2"/>
    <mergeCell ref="H1:I1"/>
    <mergeCell ref="F1:G1"/>
    <mergeCell ref="AJ1:AJ2"/>
    <mergeCell ref="AK1:AK2"/>
    <mergeCell ref="AH1:AI1"/>
    <mergeCell ref="AF1:AG1"/>
    <mergeCell ref="AD1:AE1"/>
    <mergeCell ref="R1:S1"/>
    <mergeCell ref="P1:Q1"/>
    <mergeCell ref="N1:O1"/>
    <mergeCell ref="AB1:AC1"/>
    <mergeCell ref="Z1:AA1"/>
    <mergeCell ref="X1:Y1"/>
    <mergeCell ref="V1:W1"/>
    <mergeCell ref="T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8A4FB-35E6-479A-A875-3FC182C221FB}">
  <dimension ref="A1:AK23"/>
  <sheetViews>
    <sheetView workbookViewId="0">
      <selection sqref="A1:E2"/>
    </sheetView>
  </sheetViews>
  <sheetFormatPr baseColWidth="10" defaultRowHeight="15" x14ac:dyDescent="0.25"/>
  <cols>
    <col min="1" max="1" width="1.28515625" customWidth="1"/>
    <col min="2" max="2" width="17.140625" bestFit="1" customWidth="1"/>
    <col min="3" max="3" width="1.28515625" customWidth="1"/>
    <col min="4" max="4" width="22.5703125" bestFit="1" customWidth="1"/>
    <col min="5" max="5" width="1.28515625" customWidth="1"/>
    <col min="6" max="37" width="3.85546875" customWidth="1"/>
  </cols>
  <sheetData>
    <row r="1" spans="1:37" ht="85.5" customHeight="1" thickBot="1" x14ac:dyDescent="0.3">
      <c r="A1" s="132" t="s">
        <v>96</v>
      </c>
      <c r="B1" s="132"/>
      <c r="C1" s="132"/>
      <c r="D1" s="132"/>
      <c r="E1" s="115"/>
      <c r="F1" s="130" t="s">
        <v>191</v>
      </c>
      <c r="G1" s="131"/>
      <c r="H1" s="130" t="s">
        <v>176</v>
      </c>
      <c r="I1" s="131"/>
      <c r="J1" s="130" t="s">
        <v>168</v>
      </c>
      <c r="K1" s="131"/>
      <c r="L1" s="130" t="s">
        <v>155</v>
      </c>
      <c r="M1" s="131"/>
      <c r="N1" s="130" t="s">
        <v>184</v>
      </c>
      <c r="O1" s="131"/>
      <c r="P1" s="130" t="s">
        <v>192</v>
      </c>
      <c r="Q1" s="131"/>
      <c r="R1" s="130" t="s">
        <v>170</v>
      </c>
      <c r="S1" s="131"/>
      <c r="T1" s="130" t="s">
        <v>180</v>
      </c>
      <c r="U1" s="131"/>
      <c r="V1" s="130" t="s">
        <v>160</v>
      </c>
      <c r="W1" s="131"/>
      <c r="X1" s="130" t="s">
        <v>188</v>
      </c>
      <c r="Y1" s="131"/>
      <c r="Z1" s="130" t="s">
        <v>193</v>
      </c>
      <c r="AA1" s="131"/>
      <c r="AB1" s="130" t="s">
        <v>194</v>
      </c>
      <c r="AC1" s="131"/>
      <c r="AD1" s="130"/>
      <c r="AE1" s="131"/>
      <c r="AF1" s="130"/>
      <c r="AG1" s="131"/>
      <c r="AH1" s="130"/>
      <c r="AI1" s="131"/>
      <c r="AJ1" s="137" t="s">
        <v>94</v>
      </c>
      <c r="AK1" s="110" t="s">
        <v>93</v>
      </c>
    </row>
    <row r="2" spans="1:37" ht="15.75" thickBot="1" x14ac:dyDescent="0.3">
      <c r="A2" s="133"/>
      <c r="B2" s="133"/>
      <c r="C2" s="133"/>
      <c r="D2" s="133"/>
      <c r="E2" s="134"/>
      <c r="F2" s="9" t="s">
        <v>89</v>
      </c>
      <c r="G2" s="10" t="s">
        <v>90</v>
      </c>
      <c r="H2" s="9" t="s">
        <v>89</v>
      </c>
      <c r="I2" s="10" t="s">
        <v>90</v>
      </c>
      <c r="J2" s="9" t="s">
        <v>89</v>
      </c>
      <c r="K2" s="10" t="s">
        <v>90</v>
      </c>
      <c r="L2" s="9" t="s">
        <v>89</v>
      </c>
      <c r="M2" s="10" t="s">
        <v>90</v>
      </c>
      <c r="N2" s="9" t="s">
        <v>89</v>
      </c>
      <c r="O2" s="10" t="s">
        <v>90</v>
      </c>
      <c r="P2" s="9" t="s">
        <v>89</v>
      </c>
      <c r="Q2" s="10" t="s">
        <v>90</v>
      </c>
      <c r="R2" s="9" t="s">
        <v>89</v>
      </c>
      <c r="S2" s="10" t="s">
        <v>90</v>
      </c>
      <c r="T2" s="9" t="s">
        <v>89</v>
      </c>
      <c r="U2" s="10" t="s">
        <v>90</v>
      </c>
      <c r="V2" s="9" t="s">
        <v>89</v>
      </c>
      <c r="W2" s="10" t="s">
        <v>90</v>
      </c>
      <c r="X2" s="9" t="s">
        <v>89</v>
      </c>
      <c r="Y2" s="10" t="s">
        <v>90</v>
      </c>
      <c r="Z2" s="9" t="s">
        <v>89</v>
      </c>
      <c r="AA2" s="10" t="s">
        <v>90</v>
      </c>
      <c r="AB2" s="9" t="s">
        <v>89</v>
      </c>
      <c r="AC2" s="10" t="s">
        <v>90</v>
      </c>
      <c r="AD2" s="37" t="s">
        <v>89</v>
      </c>
      <c r="AE2" s="38" t="s">
        <v>90</v>
      </c>
      <c r="AF2" s="37" t="s">
        <v>89</v>
      </c>
      <c r="AG2" s="38" t="s">
        <v>90</v>
      </c>
      <c r="AH2" s="37" t="s">
        <v>89</v>
      </c>
      <c r="AI2" s="38" t="s">
        <v>90</v>
      </c>
      <c r="AJ2" s="138"/>
      <c r="AK2" s="111"/>
    </row>
    <row r="3" spans="1:37" x14ac:dyDescent="0.25">
      <c r="A3" s="1"/>
      <c r="B3" s="2" t="s">
        <v>145</v>
      </c>
      <c r="C3" s="1"/>
      <c r="D3" s="2" t="s">
        <v>142</v>
      </c>
      <c r="E3" s="1"/>
      <c r="F3" s="7"/>
      <c r="G3" s="16"/>
      <c r="H3" s="7"/>
      <c r="I3" s="16"/>
      <c r="J3" s="7"/>
      <c r="K3" s="16"/>
      <c r="L3" s="7"/>
      <c r="M3" s="16"/>
      <c r="N3" s="7"/>
      <c r="O3" s="16"/>
      <c r="P3" s="7"/>
      <c r="Q3" s="16"/>
      <c r="R3" s="7"/>
      <c r="S3" s="16"/>
      <c r="T3" s="7"/>
      <c r="U3" s="16"/>
      <c r="V3" s="7"/>
      <c r="W3" s="16"/>
      <c r="X3" s="7"/>
      <c r="Y3" s="16"/>
      <c r="Z3" s="7"/>
      <c r="AA3" s="16"/>
      <c r="AB3" s="7"/>
      <c r="AC3" s="20"/>
      <c r="AD3" s="42"/>
      <c r="AE3" s="26"/>
      <c r="AF3" s="42"/>
      <c r="AG3" s="26"/>
      <c r="AH3" s="42"/>
      <c r="AI3" s="53"/>
      <c r="AJ3" s="68">
        <f>COUNTA(F3,H3,J3,L3,N3,P3,R3,T3,V3,X3,Z3,AB3,AD3,AF3,AH3)</f>
        <v>0</v>
      </c>
      <c r="AK3" s="69">
        <f>SUM(G3,I3,K3,M3,O3,Q3,S3,U3,W3,Y3,AA3,AC3,AE3,AG3,AI3)</f>
        <v>0</v>
      </c>
    </row>
    <row r="4" spans="1:37" x14ac:dyDescent="0.25">
      <c r="A4" s="1"/>
      <c r="B4" s="2" t="s">
        <v>123</v>
      </c>
      <c r="C4" s="1"/>
      <c r="D4" s="2" t="s">
        <v>124</v>
      </c>
      <c r="E4" s="1"/>
      <c r="F4" s="7"/>
      <c r="G4" s="16"/>
      <c r="H4" s="7"/>
      <c r="I4" s="16"/>
      <c r="J4" s="7"/>
      <c r="K4" s="16"/>
      <c r="L4" s="7"/>
      <c r="M4" s="16"/>
      <c r="N4" s="7"/>
      <c r="O4" s="16"/>
      <c r="P4" s="7"/>
      <c r="Q4" s="16"/>
      <c r="R4" s="7"/>
      <c r="S4" s="16"/>
      <c r="T4" s="7"/>
      <c r="U4" s="16"/>
      <c r="V4" s="7"/>
      <c r="W4" s="16"/>
      <c r="X4" s="7"/>
      <c r="Y4" s="16"/>
      <c r="Z4" s="7"/>
      <c r="AA4" s="16"/>
      <c r="AB4" s="7"/>
      <c r="AC4" s="20"/>
      <c r="AD4" s="34"/>
      <c r="AE4" s="33"/>
      <c r="AF4" s="34"/>
      <c r="AG4" s="33"/>
      <c r="AH4" s="34"/>
      <c r="AI4" s="67"/>
      <c r="AJ4" s="27">
        <f>COUNTA(F4,H4,J4,L4,N4,P4,R4,T4,V4,X4,Z4,AB4,AD4,AF4,AH4)</f>
        <v>0</v>
      </c>
      <c r="AK4" s="40">
        <f>SUM(G4,I4,K4,M4,O4,Q4,S4,U4,W4,Y4,AA4,AC4,AE4,AG4,AI4)</f>
        <v>0</v>
      </c>
    </row>
    <row r="5" spans="1:37" x14ac:dyDescent="0.25">
      <c r="A5" s="1"/>
      <c r="B5" s="2" t="s">
        <v>60</v>
      </c>
      <c r="C5" s="1"/>
      <c r="D5" s="2" t="s">
        <v>61</v>
      </c>
      <c r="E5" s="1"/>
      <c r="F5" s="7"/>
      <c r="G5" s="16"/>
      <c r="H5" s="7"/>
      <c r="I5" s="16"/>
      <c r="J5" s="7"/>
      <c r="K5" s="16"/>
      <c r="L5" s="7"/>
      <c r="M5" s="16"/>
      <c r="N5" s="7"/>
      <c r="O5" s="16"/>
      <c r="P5" s="7"/>
      <c r="Q5" s="16"/>
      <c r="R5" s="7"/>
      <c r="S5" s="16"/>
      <c r="T5" s="7"/>
      <c r="U5" s="16"/>
      <c r="V5" s="7"/>
      <c r="W5" s="16"/>
      <c r="X5" s="7"/>
      <c r="Y5" s="16"/>
      <c r="Z5" s="7"/>
      <c r="AA5" s="16"/>
      <c r="AB5" s="7"/>
      <c r="AC5" s="20"/>
      <c r="AD5" s="35"/>
      <c r="AE5" s="28"/>
      <c r="AF5" s="35"/>
      <c r="AG5" s="28"/>
      <c r="AH5" s="35"/>
      <c r="AI5" s="54"/>
      <c r="AJ5" s="27">
        <f t="shared" ref="AJ5:AJ22" si="0">COUNTA(F5,H5,J5,L5,N5,P5,R5,T5,V5,X5,Z5,AB5,AD5,AF5,AH5)</f>
        <v>0</v>
      </c>
      <c r="AK5" s="40">
        <f t="shared" ref="AK5:AK22" si="1">SUM(G5,I5,K5,M5,O5,Q5,S5,U5,W5,Y5,AA5,AC5,AE5,AG5,AI5)</f>
        <v>0</v>
      </c>
    </row>
    <row r="6" spans="1:37" x14ac:dyDescent="0.25">
      <c r="A6" s="1"/>
      <c r="B6" s="2" t="s">
        <v>64</v>
      </c>
      <c r="C6" s="1"/>
      <c r="D6" s="2" t="s">
        <v>65</v>
      </c>
      <c r="E6" s="1"/>
      <c r="F6" s="7"/>
      <c r="G6" s="16"/>
      <c r="H6" s="7"/>
      <c r="I6" s="16"/>
      <c r="J6" s="7"/>
      <c r="K6" s="16"/>
      <c r="L6" s="7"/>
      <c r="M6" s="16"/>
      <c r="N6" s="7"/>
      <c r="O6" s="16"/>
      <c r="P6" s="7"/>
      <c r="Q6" s="16"/>
      <c r="R6" s="7"/>
      <c r="S6" s="16"/>
      <c r="T6" s="7"/>
      <c r="U6" s="16"/>
      <c r="V6" s="7"/>
      <c r="W6" s="16"/>
      <c r="X6" s="7"/>
      <c r="Y6" s="16"/>
      <c r="Z6" s="7"/>
      <c r="AA6" s="16"/>
      <c r="AB6" s="7"/>
      <c r="AC6" s="20"/>
      <c r="AD6" s="35"/>
      <c r="AE6" s="28"/>
      <c r="AF6" s="35"/>
      <c r="AG6" s="28"/>
      <c r="AH6" s="35"/>
      <c r="AI6" s="54"/>
      <c r="AJ6" s="27">
        <f t="shared" si="0"/>
        <v>0</v>
      </c>
      <c r="AK6" s="40">
        <f t="shared" si="1"/>
        <v>0</v>
      </c>
    </row>
    <row r="7" spans="1:37" x14ac:dyDescent="0.25">
      <c r="A7" s="1"/>
      <c r="B7" s="2" t="s">
        <v>62</v>
      </c>
      <c r="C7" s="1"/>
      <c r="D7" s="2" t="s">
        <v>63</v>
      </c>
      <c r="E7" s="1"/>
      <c r="F7" s="7"/>
      <c r="G7" s="16"/>
      <c r="H7" s="7"/>
      <c r="I7" s="16"/>
      <c r="J7" s="7"/>
      <c r="K7" s="16"/>
      <c r="L7" s="7"/>
      <c r="M7" s="16"/>
      <c r="N7" s="7"/>
      <c r="O7" s="16"/>
      <c r="P7" s="7"/>
      <c r="Q7" s="16"/>
      <c r="R7" s="7"/>
      <c r="S7" s="16"/>
      <c r="T7" s="7"/>
      <c r="U7" s="16"/>
      <c r="V7" s="7"/>
      <c r="W7" s="16"/>
      <c r="X7" s="7"/>
      <c r="Y7" s="16"/>
      <c r="Z7" s="7"/>
      <c r="AA7" s="16"/>
      <c r="AB7" s="7"/>
      <c r="AC7" s="20"/>
      <c r="AD7" s="35"/>
      <c r="AE7" s="28"/>
      <c r="AF7" s="35"/>
      <c r="AG7" s="28"/>
      <c r="AH7" s="35"/>
      <c r="AI7" s="54"/>
      <c r="AJ7" s="27">
        <f t="shared" si="0"/>
        <v>0</v>
      </c>
      <c r="AK7" s="40">
        <f t="shared" si="1"/>
        <v>0</v>
      </c>
    </row>
    <row r="8" spans="1:37" x14ac:dyDescent="0.25">
      <c r="A8" s="1"/>
      <c r="B8" s="2" t="s">
        <v>189</v>
      </c>
      <c r="C8" s="1"/>
      <c r="D8" s="2" t="s">
        <v>66</v>
      </c>
      <c r="E8" s="1"/>
      <c r="F8" s="7"/>
      <c r="G8" s="16"/>
      <c r="H8" s="7"/>
      <c r="I8" s="16"/>
      <c r="J8" s="7"/>
      <c r="K8" s="16"/>
      <c r="L8" s="7"/>
      <c r="M8" s="16"/>
      <c r="N8" s="7"/>
      <c r="O8" s="16"/>
      <c r="P8" s="7"/>
      <c r="Q8" s="16"/>
      <c r="R8" s="7"/>
      <c r="S8" s="16"/>
      <c r="T8" s="7"/>
      <c r="U8" s="16"/>
      <c r="V8" s="7"/>
      <c r="W8" s="16"/>
      <c r="X8" s="7"/>
      <c r="Y8" s="16"/>
      <c r="Z8" s="7"/>
      <c r="AA8" s="16"/>
      <c r="AB8" s="7"/>
      <c r="AC8" s="20"/>
      <c r="AD8" s="35"/>
      <c r="AE8" s="28"/>
      <c r="AF8" s="35"/>
      <c r="AG8" s="28"/>
      <c r="AH8" s="35"/>
      <c r="AI8" s="54"/>
      <c r="AJ8" s="27">
        <f t="shared" si="0"/>
        <v>0</v>
      </c>
      <c r="AK8" s="40">
        <f t="shared" si="1"/>
        <v>0</v>
      </c>
    </row>
    <row r="9" spans="1:37" x14ac:dyDescent="0.25">
      <c r="A9" s="1"/>
      <c r="B9" s="2" t="s">
        <v>67</v>
      </c>
      <c r="C9" s="1"/>
      <c r="D9" s="2" t="s">
        <v>68</v>
      </c>
      <c r="E9" s="1"/>
      <c r="F9" s="7"/>
      <c r="G9" s="16"/>
      <c r="H9" s="7"/>
      <c r="I9" s="16"/>
      <c r="J9" s="7"/>
      <c r="K9" s="16"/>
      <c r="L9" s="7"/>
      <c r="M9" s="16"/>
      <c r="N9" s="7"/>
      <c r="O9" s="16"/>
      <c r="P9" s="7"/>
      <c r="Q9" s="16"/>
      <c r="R9" s="7"/>
      <c r="S9" s="16"/>
      <c r="T9" s="7"/>
      <c r="U9" s="16"/>
      <c r="V9" s="7"/>
      <c r="W9" s="16"/>
      <c r="X9" s="7"/>
      <c r="Y9" s="16"/>
      <c r="Z9" s="7"/>
      <c r="AA9" s="16"/>
      <c r="AB9" s="7"/>
      <c r="AC9" s="20"/>
      <c r="AD9" s="35"/>
      <c r="AE9" s="28"/>
      <c r="AF9" s="35"/>
      <c r="AG9" s="28"/>
      <c r="AH9" s="35"/>
      <c r="AI9" s="54"/>
      <c r="AJ9" s="27">
        <f t="shared" si="0"/>
        <v>0</v>
      </c>
      <c r="AK9" s="40">
        <f t="shared" si="1"/>
        <v>0</v>
      </c>
    </row>
    <row r="10" spans="1:37" x14ac:dyDescent="0.25">
      <c r="A10" s="1"/>
      <c r="B10" s="2" t="s">
        <v>69</v>
      </c>
      <c r="C10" s="1"/>
      <c r="D10" s="2" t="s">
        <v>70</v>
      </c>
      <c r="E10" s="1"/>
      <c r="F10" s="7"/>
      <c r="G10" s="16"/>
      <c r="H10" s="7"/>
      <c r="I10" s="16"/>
      <c r="J10" s="7"/>
      <c r="K10" s="16"/>
      <c r="L10" s="7"/>
      <c r="M10" s="16"/>
      <c r="N10" s="7"/>
      <c r="O10" s="16"/>
      <c r="P10" s="7"/>
      <c r="Q10" s="16"/>
      <c r="R10" s="7"/>
      <c r="S10" s="16"/>
      <c r="T10" s="7"/>
      <c r="U10" s="16"/>
      <c r="V10" s="7"/>
      <c r="W10" s="16"/>
      <c r="X10" s="7"/>
      <c r="Y10" s="16"/>
      <c r="Z10" s="7"/>
      <c r="AA10" s="16"/>
      <c r="AB10" s="7"/>
      <c r="AC10" s="20"/>
      <c r="AD10" s="35"/>
      <c r="AE10" s="28"/>
      <c r="AF10" s="35"/>
      <c r="AG10" s="28"/>
      <c r="AH10" s="35"/>
      <c r="AI10" s="54"/>
      <c r="AJ10" s="27">
        <f t="shared" si="0"/>
        <v>0</v>
      </c>
      <c r="AK10" s="40">
        <f t="shared" si="1"/>
        <v>0</v>
      </c>
    </row>
    <row r="11" spans="1:37" x14ac:dyDescent="0.25">
      <c r="A11" s="1"/>
      <c r="B11" s="2" t="s">
        <v>71</v>
      </c>
      <c r="C11" s="1"/>
      <c r="D11" s="2" t="s">
        <v>72</v>
      </c>
      <c r="E11" s="1"/>
      <c r="F11" s="7"/>
      <c r="G11" s="16"/>
      <c r="H11" s="7"/>
      <c r="I11" s="16"/>
      <c r="J11" s="7"/>
      <c r="K11" s="16"/>
      <c r="L11" s="7"/>
      <c r="M11" s="16"/>
      <c r="N11" s="7"/>
      <c r="O11" s="16"/>
      <c r="P11" s="7"/>
      <c r="Q11" s="16"/>
      <c r="R11" s="7"/>
      <c r="S11" s="16"/>
      <c r="T11" s="7"/>
      <c r="U11" s="16"/>
      <c r="V11" s="7"/>
      <c r="W11" s="16"/>
      <c r="X11" s="7"/>
      <c r="Y11" s="16"/>
      <c r="Z11" s="7"/>
      <c r="AA11" s="16"/>
      <c r="AB11" s="7"/>
      <c r="AC11" s="20"/>
      <c r="AD11" s="35"/>
      <c r="AE11" s="28"/>
      <c r="AF11" s="35"/>
      <c r="AG11" s="28"/>
      <c r="AH11" s="35"/>
      <c r="AI11" s="54"/>
      <c r="AJ11" s="27">
        <f t="shared" ref="AJ11" si="2">COUNTA(F11,H11,J11,L11,N11,P11,R11,T11,V11,X11,Z11,AB11,AD11,AF11,AH11)</f>
        <v>0</v>
      </c>
      <c r="AK11" s="40">
        <f t="shared" ref="AK11" si="3">SUM(G11,I11,K11,M11,O11,Q11,S11,U11,W11,Y11,AA11,AC11,AE11,AG11,AI11)</f>
        <v>0</v>
      </c>
    </row>
    <row r="12" spans="1:37" x14ac:dyDescent="0.25">
      <c r="A12" s="1"/>
      <c r="B12" s="2" t="s">
        <v>73</v>
      </c>
      <c r="C12" s="1"/>
      <c r="D12" s="2" t="s">
        <v>74</v>
      </c>
      <c r="E12" s="1"/>
      <c r="F12" s="7"/>
      <c r="G12" s="16"/>
      <c r="H12" s="7"/>
      <c r="I12" s="16"/>
      <c r="J12" s="7"/>
      <c r="K12" s="16"/>
      <c r="L12" s="7"/>
      <c r="M12" s="16"/>
      <c r="N12" s="7"/>
      <c r="O12" s="16"/>
      <c r="P12" s="7"/>
      <c r="Q12" s="16"/>
      <c r="R12" s="7"/>
      <c r="S12" s="16"/>
      <c r="T12" s="7"/>
      <c r="U12" s="16"/>
      <c r="V12" s="7"/>
      <c r="W12" s="16"/>
      <c r="X12" s="7"/>
      <c r="Y12" s="16"/>
      <c r="Z12" s="7"/>
      <c r="AA12" s="16"/>
      <c r="AB12" s="7"/>
      <c r="AC12" s="20"/>
      <c r="AD12" s="35"/>
      <c r="AE12" s="28"/>
      <c r="AF12" s="35"/>
      <c r="AG12" s="28"/>
      <c r="AH12" s="35"/>
      <c r="AI12" s="54"/>
      <c r="AJ12" s="27">
        <f t="shared" si="0"/>
        <v>0</v>
      </c>
      <c r="AK12" s="40">
        <f t="shared" si="1"/>
        <v>0</v>
      </c>
    </row>
    <row r="13" spans="1:37" x14ac:dyDescent="0.25">
      <c r="A13" s="1"/>
      <c r="B13" s="2" t="s">
        <v>147</v>
      </c>
      <c r="C13" s="1"/>
      <c r="D13" s="2" t="s">
        <v>146</v>
      </c>
      <c r="E13" s="1"/>
      <c r="F13" s="7"/>
      <c r="G13" s="16"/>
      <c r="H13" s="7"/>
      <c r="I13" s="16"/>
      <c r="J13" s="7"/>
      <c r="K13" s="16"/>
      <c r="L13" s="7"/>
      <c r="M13" s="16"/>
      <c r="N13" s="7"/>
      <c r="O13" s="16"/>
      <c r="P13" s="7"/>
      <c r="Q13" s="16"/>
      <c r="R13" s="7"/>
      <c r="S13" s="16"/>
      <c r="T13" s="7"/>
      <c r="U13" s="16"/>
      <c r="V13" s="7"/>
      <c r="W13" s="16"/>
      <c r="X13" s="7"/>
      <c r="Y13" s="16"/>
      <c r="Z13" s="7"/>
      <c r="AA13" s="16"/>
      <c r="AB13" s="7"/>
      <c r="AC13" s="20"/>
      <c r="AD13" s="35"/>
      <c r="AE13" s="28"/>
      <c r="AF13" s="35"/>
      <c r="AG13" s="28"/>
      <c r="AH13" s="35"/>
      <c r="AI13" s="54"/>
      <c r="AJ13" s="27">
        <f>COUNTA(F13,H13,J13,L13,N13,P13,R13,T13,V13,X13,Z13,AB13,AD13,AF13,AH13)</f>
        <v>0</v>
      </c>
      <c r="AK13" s="40">
        <f t="shared" si="1"/>
        <v>0</v>
      </c>
    </row>
    <row r="14" spans="1:37" x14ac:dyDescent="0.25">
      <c r="A14" s="1"/>
      <c r="B14" s="2" t="s">
        <v>75</v>
      </c>
      <c r="C14" s="1"/>
      <c r="D14" s="2" t="s">
        <v>76</v>
      </c>
      <c r="E14" s="1"/>
      <c r="F14" s="7"/>
      <c r="G14" s="16"/>
      <c r="H14" s="7"/>
      <c r="I14" s="16"/>
      <c r="J14" s="7"/>
      <c r="K14" s="16"/>
      <c r="L14" s="7"/>
      <c r="M14" s="16"/>
      <c r="N14" s="7"/>
      <c r="O14" s="16"/>
      <c r="P14" s="7"/>
      <c r="Q14" s="16"/>
      <c r="R14" s="7"/>
      <c r="S14" s="16"/>
      <c r="T14" s="7"/>
      <c r="U14" s="16"/>
      <c r="V14" s="7"/>
      <c r="W14" s="16"/>
      <c r="X14" s="7"/>
      <c r="Y14" s="16"/>
      <c r="Z14" s="7"/>
      <c r="AA14" s="16"/>
      <c r="AB14" s="7"/>
      <c r="AC14" s="20"/>
      <c r="AD14" s="35"/>
      <c r="AE14" s="28"/>
      <c r="AF14" s="35"/>
      <c r="AG14" s="28"/>
      <c r="AH14" s="35"/>
      <c r="AI14" s="54"/>
      <c r="AJ14" s="27">
        <f>COUNTA(F14,H14,J14,L14,N14,P14,R14,T14,V14,X14,Z14,AB14,AD14,AF14,AH14)</f>
        <v>0</v>
      </c>
      <c r="AK14" s="40">
        <f t="shared" ref="AK14" si="4">SUM(G14,I14,K14,M14,O14,Q14,S14,U14,W14,Y14,AA14,AC14,AE14,AG14,AI14)</f>
        <v>0</v>
      </c>
    </row>
    <row r="15" spans="1:37" x14ac:dyDescent="0.25">
      <c r="A15" s="1"/>
      <c r="B15" s="2" t="s">
        <v>77</v>
      </c>
      <c r="C15" s="1"/>
      <c r="D15" s="2" t="s">
        <v>78</v>
      </c>
      <c r="E15" s="1"/>
      <c r="F15" s="7"/>
      <c r="G15" s="16"/>
      <c r="H15" s="7"/>
      <c r="I15" s="16"/>
      <c r="J15" s="7"/>
      <c r="K15" s="16"/>
      <c r="L15" s="7"/>
      <c r="M15" s="16"/>
      <c r="N15" s="7"/>
      <c r="O15" s="16"/>
      <c r="P15" s="7"/>
      <c r="Q15" s="16"/>
      <c r="R15" s="7"/>
      <c r="S15" s="16"/>
      <c r="T15" s="7"/>
      <c r="U15" s="16"/>
      <c r="V15" s="7"/>
      <c r="W15" s="16"/>
      <c r="X15" s="7"/>
      <c r="Y15" s="16"/>
      <c r="Z15" s="7"/>
      <c r="AA15" s="16"/>
      <c r="AB15" s="7"/>
      <c r="AC15" s="20"/>
      <c r="AD15" s="35"/>
      <c r="AE15" s="28"/>
      <c r="AF15" s="35"/>
      <c r="AG15" s="28"/>
      <c r="AH15" s="35"/>
      <c r="AI15" s="54"/>
      <c r="AJ15" s="27">
        <f t="shared" si="0"/>
        <v>0</v>
      </c>
      <c r="AK15" s="40">
        <f t="shared" si="1"/>
        <v>0</v>
      </c>
    </row>
    <row r="16" spans="1:37" x14ac:dyDescent="0.25">
      <c r="A16" s="1"/>
      <c r="B16" s="2" t="s">
        <v>79</v>
      </c>
      <c r="C16" s="1"/>
      <c r="D16" s="2" t="s">
        <v>80</v>
      </c>
      <c r="E16" s="1"/>
      <c r="F16" s="7"/>
      <c r="G16" s="16"/>
      <c r="H16" s="7"/>
      <c r="I16" s="16"/>
      <c r="J16" s="7"/>
      <c r="K16" s="16"/>
      <c r="L16" s="7"/>
      <c r="M16" s="16"/>
      <c r="N16" s="7"/>
      <c r="O16" s="16"/>
      <c r="P16" s="7"/>
      <c r="Q16" s="16"/>
      <c r="R16" s="7"/>
      <c r="S16" s="16"/>
      <c r="T16" s="7"/>
      <c r="U16" s="16"/>
      <c r="V16" s="7"/>
      <c r="W16" s="16"/>
      <c r="X16" s="7"/>
      <c r="Y16" s="16"/>
      <c r="Z16" s="7"/>
      <c r="AA16" s="16"/>
      <c r="AB16" s="7"/>
      <c r="AC16" s="20"/>
      <c r="AD16" s="35"/>
      <c r="AE16" s="28"/>
      <c r="AF16" s="35"/>
      <c r="AG16" s="28"/>
      <c r="AH16" s="35"/>
      <c r="AI16" s="54"/>
      <c r="AJ16" s="27">
        <f t="shared" si="0"/>
        <v>0</v>
      </c>
      <c r="AK16" s="40">
        <f t="shared" si="1"/>
        <v>0</v>
      </c>
    </row>
    <row r="17" spans="1:37" x14ac:dyDescent="0.25">
      <c r="A17" s="1"/>
      <c r="B17" s="2" t="s">
        <v>81</v>
      </c>
      <c r="C17" s="1"/>
      <c r="D17" s="2" t="s">
        <v>82</v>
      </c>
      <c r="E17" s="1"/>
      <c r="F17" s="7"/>
      <c r="G17" s="16"/>
      <c r="H17" s="7"/>
      <c r="I17" s="16"/>
      <c r="J17" s="7"/>
      <c r="K17" s="16"/>
      <c r="L17" s="7"/>
      <c r="M17" s="16"/>
      <c r="N17" s="7"/>
      <c r="O17" s="16"/>
      <c r="P17" s="7"/>
      <c r="Q17" s="16"/>
      <c r="R17" s="7"/>
      <c r="S17" s="16"/>
      <c r="T17" s="7"/>
      <c r="U17" s="16"/>
      <c r="V17" s="7"/>
      <c r="W17" s="16"/>
      <c r="X17" s="7"/>
      <c r="Y17" s="16"/>
      <c r="Z17" s="7"/>
      <c r="AA17" s="16"/>
      <c r="AB17" s="7"/>
      <c r="AC17" s="20"/>
      <c r="AD17" s="35"/>
      <c r="AE17" s="28"/>
      <c r="AF17" s="35"/>
      <c r="AG17" s="28"/>
      <c r="AH17" s="35"/>
      <c r="AI17" s="54"/>
      <c r="AJ17" s="27">
        <f t="shared" si="0"/>
        <v>0</v>
      </c>
      <c r="AK17" s="40">
        <f t="shared" si="1"/>
        <v>0</v>
      </c>
    </row>
    <row r="18" spans="1:37" x14ac:dyDescent="0.25">
      <c r="A18" s="1"/>
      <c r="B18" s="2" t="s">
        <v>83</v>
      </c>
      <c r="C18" s="1"/>
      <c r="D18" s="2" t="s">
        <v>84</v>
      </c>
      <c r="E18" s="1"/>
      <c r="F18" s="7"/>
      <c r="G18" s="16"/>
      <c r="H18" s="7"/>
      <c r="I18" s="16"/>
      <c r="J18" s="7"/>
      <c r="K18" s="16"/>
      <c r="L18" s="7"/>
      <c r="M18" s="16"/>
      <c r="N18" s="7"/>
      <c r="O18" s="16"/>
      <c r="P18" s="7"/>
      <c r="Q18" s="16"/>
      <c r="R18" s="7"/>
      <c r="S18" s="16"/>
      <c r="T18" s="7"/>
      <c r="U18" s="16"/>
      <c r="V18" s="7"/>
      <c r="W18" s="16"/>
      <c r="X18" s="7"/>
      <c r="Y18" s="16"/>
      <c r="Z18" s="7"/>
      <c r="AA18" s="16"/>
      <c r="AB18" s="7"/>
      <c r="AC18" s="20"/>
      <c r="AD18" s="35"/>
      <c r="AE18" s="28"/>
      <c r="AF18" s="35"/>
      <c r="AG18" s="28"/>
      <c r="AH18" s="35"/>
      <c r="AI18" s="54"/>
      <c r="AJ18" s="27">
        <f t="shared" si="0"/>
        <v>0</v>
      </c>
      <c r="AK18" s="40">
        <f t="shared" si="1"/>
        <v>0</v>
      </c>
    </row>
    <row r="19" spans="1:37" x14ac:dyDescent="0.25">
      <c r="A19" s="1"/>
      <c r="B19" s="2" t="s">
        <v>190</v>
      </c>
      <c r="C19" s="1"/>
      <c r="D19" s="2" t="s">
        <v>85</v>
      </c>
      <c r="E19" s="1"/>
      <c r="F19" s="7"/>
      <c r="G19" s="16"/>
      <c r="H19" s="7"/>
      <c r="I19" s="16"/>
      <c r="J19" s="7"/>
      <c r="K19" s="16"/>
      <c r="L19" s="7"/>
      <c r="M19" s="16"/>
      <c r="N19" s="7"/>
      <c r="O19" s="16"/>
      <c r="P19" s="7"/>
      <c r="Q19" s="16"/>
      <c r="R19" s="7"/>
      <c r="S19" s="16"/>
      <c r="T19" s="7"/>
      <c r="U19" s="16"/>
      <c r="V19" s="7"/>
      <c r="W19" s="16"/>
      <c r="X19" s="7"/>
      <c r="Y19" s="16"/>
      <c r="Z19" s="7"/>
      <c r="AA19" s="16"/>
      <c r="AB19" s="7"/>
      <c r="AC19" s="20"/>
      <c r="AD19" s="35"/>
      <c r="AE19" s="28"/>
      <c r="AF19" s="35"/>
      <c r="AG19" s="28"/>
      <c r="AH19" s="35"/>
      <c r="AI19" s="54"/>
      <c r="AJ19" s="27">
        <f t="shared" si="0"/>
        <v>0</v>
      </c>
      <c r="AK19" s="40">
        <f t="shared" si="1"/>
        <v>0</v>
      </c>
    </row>
    <row r="20" spans="1:37" x14ac:dyDescent="0.25">
      <c r="A20" s="1"/>
      <c r="B20" s="2" t="s">
        <v>86</v>
      </c>
      <c r="C20" s="1"/>
      <c r="D20" s="2" t="s">
        <v>87</v>
      </c>
      <c r="E20" s="1"/>
      <c r="F20" s="7"/>
      <c r="G20" s="16"/>
      <c r="H20" s="7"/>
      <c r="I20" s="16"/>
      <c r="J20" s="7"/>
      <c r="K20" s="16"/>
      <c r="L20" s="7"/>
      <c r="M20" s="16"/>
      <c r="N20" s="7"/>
      <c r="O20" s="16"/>
      <c r="P20" s="7"/>
      <c r="Q20" s="16"/>
      <c r="R20" s="7"/>
      <c r="S20" s="16"/>
      <c r="T20" s="7"/>
      <c r="U20" s="16"/>
      <c r="V20" s="7"/>
      <c r="W20" s="16"/>
      <c r="X20" s="7"/>
      <c r="Y20" s="16"/>
      <c r="Z20" s="7"/>
      <c r="AA20" s="16"/>
      <c r="AB20" s="7"/>
      <c r="AC20" s="20"/>
      <c r="AD20" s="35"/>
      <c r="AE20" s="28"/>
      <c r="AF20" s="35"/>
      <c r="AG20" s="28"/>
      <c r="AH20" s="35"/>
      <c r="AI20" s="54"/>
      <c r="AJ20" s="27">
        <f t="shared" si="0"/>
        <v>0</v>
      </c>
      <c r="AK20" s="40">
        <f t="shared" si="1"/>
        <v>0</v>
      </c>
    </row>
    <row r="21" spans="1:37" x14ac:dyDescent="0.25">
      <c r="A21" s="1"/>
      <c r="B21" s="2"/>
      <c r="C21" s="1"/>
      <c r="D21" s="2"/>
      <c r="E21" s="1"/>
      <c r="F21" s="7"/>
      <c r="G21" s="16"/>
      <c r="H21" s="7"/>
      <c r="I21" s="16"/>
      <c r="J21" s="7"/>
      <c r="K21" s="16"/>
      <c r="L21" s="7"/>
      <c r="M21" s="16"/>
      <c r="N21" s="7"/>
      <c r="O21" s="16"/>
      <c r="P21" s="7"/>
      <c r="Q21" s="16"/>
      <c r="R21" s="7"/>
      <c r="S21" s="16"/>
      <c r="T21" s="7"/>
      <c r="U21" s="16"/>
      <c r="V21" s="7"/>
      <c r="W21" s="16"/>
      <c r="X21" s="7"/>
      <c r="Y21" s="16"/>
      <c r="Z21" s="7"/>
      <c r="AA21" s="16"/>
      <c r="AB21" s="7"/>
      <c r="AC21" s="20"/>
      <c r="AD21" s="35"/>
      <c r="AE21" s="28"/>
      <c r="AF21" s="35"/>
      <c r="AG21" s="28"/>
      <c r="AH21" s="35"/>
      <c r="AI21" s="54"/>
      <c r="AJ21" s="27">
        <f t="shared" si="0"/>
        <v>0</v>
      </c>
      <c r="AK21" s="40">
        <f t="shared" si="1"/>
        <v>0</v>
      </c>
    </row>
    <row r="22" spans="1:37" ht="15.75" thickBot="1" x14ac:dyDescent="0.3">
      <c r="A22" s="3"/>
      <c r="B22" s="4"/>
      <c r="C22" s="3"/>
      <c r="D22" s="4"/>
      <c r="E22" s="3"/>
      <c r="F22" s="8"/>
      <c r="G22" s="17"/>
      <c r="H22" s="8"/>
      <c r="I22" s="17"/>
      <c r="J22" s="8"/>
      <c r="K22" s="17"/>
      <c r="L22" s="8"/>
      <c r="M22" s="17"/>
      <c r="N22" s="8"/>
      <c r="O22" s="17"/>
      <c r="P22" s="8"/>
      <c r="Q22" s="17"/>
      <c r="R22" s="8"/>
      <c r="S22" s="17"/>
      <c r="T22" s="8"/>
      <c r="U22" s="17"/>
      <c r="V22" s="8"/>
      <c r="W22" s="17"/>
      <c r="X22" s="8"/>
      <c r="Y22" s="17"/>
      <c r="Z22" s="8"/>
      <c r="AA22" s="17"/>
      <c r="AB22" s="8"/>
      <c r="AC22" s="21"/>
      <c r="AD22" s="36"/>
      <c r="AE22" s="30"/>
      <c r="AF22" s="36"/>
      <c r="AG22" s="30"/>
      <c r="AH22" s="36"/>
      <c r="AI22" s="55"/>
      <c r="AJ22" s="29">
        <f t="shared" si="0"/>
        <v>0</v>
      </c>
      <c r="AK22" s="41">
        <f t="shared" si="1"/>
        <v>0</v>
      </c>
    </row>
    <row r="23" spans="1:37" x14ac:dyDescent="0.25">
      <c r="F23" s="14">
        <f>COUNTA(F3:F22)</f>
        <v>0</v>
      </c>
      <c r="G23" s="15">
        <f>SUM(G3:G22)</f>
        <v>0</v>
      </c>
      <c r="H23" s="14">
        <f t="shared" ref="H23" si="5">COUNTA(H3:H22)</f>
        <v>0</v>
      </c>
      <c r="I23" s="15">
        <f t="shared" ref="I23" si="6">SUM(I3:I22)</f>
        <v>0</v>
      </c>
      <c r="J23" s="14">
        <f t="shared" ref="J23" si="7">COUNTA(J3:J22)</f>
        <v>0</v>
      </c>
      <c r="K23" s="15">
        <f t="shared" ref="K23" si="8">SUM(K3:K22)</f>
        <v>0</v>
      </c>
      <c r="L23" s="14">
        <f t="shared" ref="L23" si="9">COUNTA(L3:L22)</f>
        <v>0</v>
      </c>
      <c r="M23" s="15">
        <f t="shared" ref="M23" si="10">SUM(M3:M22)</f>
        <v>0</v>
      </c>
      <c r="N23" s="14">
        <f t="shared" ref="N23" si="11">COUNTA(N3:N22)</f>
        <v>0</v>
      </c>
      <c r="O23" s="15">
        <f t="shared" ref="O23" si="12">SUM(O3:O22)</f>
        <v>0</v>
      </c>
      <c r="P23" s="14">
        <f t="shared" ref="P23" si="13">COUNTA(P3:P22)</f>
        <v>0</v>
      </c>
      <c r="Q23" s="15">
        <f t="shared" ref="Q23" si="14">SUM(Q3:Q22)</f>
        <v>0</v>
      </c>
      <c r="R23" s="14">
        <f t="shared" ref="R23" si="15">COUNTA(R3:R22)</f>
        <v>0</v>
      </c>
      <c r="S23" s="15">
        <f t="shared" ref="S23" si="16">SUM(S3:S22)</f>
        <v>0</v>
      </c>
      <c r="T23" s="14">
        <f t="shared" ref="T23" si="17">COUNTA(T3:T22)</f>
        <v>0</v>
      </c>
      <c r="U23" s="15">
        <f t="shared" ref="U23" si="18">SUM(U3:U22)</f>
        <v>0</v>
      </c>
      <c r="V23" s="14">
        <f t="shared" ref="V23" si="19">COUNTA(V3:V22)</f>
        <v>0</v>
      </c>
      <c r="W23" s="15">
        <f t="shared" ref="W23" si="20">SUM(W3:W22)</f>
        <v>0</v>
      </c>
      <c r="X23" s="14">
        <f t="shared" ref="X23" si="21">COUNTA(X3:X22)</f>
        <v>0</v>
      </c>
      <c r="Y23" s="15">
        <f t="shared" ref="Y23" si="22">SUM(Y3:Y22)</f>
        <v>0</v>
      </c>
      <c r="Z23" s="14">
        <f t="shared" ref="Z23" si="23">COUNTA(Z3:Z22)</f>
        <v>0</v>
      </c>
      <c r="AA23" s="15">
        <f t="shared" ref="AA23" si="24">SUM(AA3:AA22)</f>
        <v>0</v>
      </c>
      <c r="AB23" s="14">
        <f t="shared" ref="AB23:AH23" si="25">COUNTA(AB3:AB22)</f>
        <v>0</v>
      </c>
      <c r="AC23" s="15">
        <f t="shared" ref="AC23:AI23" si="26">SUM(AC3:AC22)</f>
        <v>0</v>
      </c>
      <c r="AD23" s="14">
        <f t="shared" si="25"/>
        <v>0</v>
      </c>
      <c r="AE23" s="15">
        <f t="shared" si="26"/>
        <v>0</v>
      </c>
      <c r="AF23" s="14">
        <f t="shared" si="25"/>
        <v>0</v>
      </c>
      <c r="AG23" s="15">
        <f t="shared" si="26"/>
        <v>0</v>
      </c>
      <c r="AH23" s="14">
        <f t="shared" si="25"/>
        <v>0</v>
      </c>
      <c r="AI23" s="15">
        <f t="shared" si="26"/>
        <v>0</v>
      </c>
      <c r="AJ23" s="14"/>
      <c r="AK23" s="15">
        <f>SUM(AK3:AK22)</f>
        <v>0</v>
      </c>
    </row>
  </sheetData>
  <sheetProtection algorithmName="SHA-512" hashValue="EdznDVZeAPm3KjfgBLeava/DlfHjFOgdgeRBziY6o+76QPsxJBAfWGoK2pJF+4RlMfmZ6as6TTmvLdwLvol9Dg==" saltValue="Zl8scpNRdo0Ajhk0bTFI6g==" spinCount="100000" sheet="1" objects="1" scenarios="1"/>
  <mergeCells count="18">
    <mergeCell ref="AJ1:AJ2"/>
    <mergeCell ref="AK1:AK2"/>
    <mergeCell ref="AH1:AI1"/>
    <mergeCell ref="AF1:AG1"/>
    <mergeCell ref="AD1:AE1"/>
    <mergeCell ref="AB1:AC1"/>
    <mergeCell ref="Z1:AA1"/>
    <mergeCell ref="X1:Y1"/>
    <mergeCell ref="V1:W1"/>
    <mergeCell ref="T1:U1"/>
    <mergeCell ref="R1:S1"/>
    <mergeCell ref="P1:Q1"/>
    <mergeCell ref="N1:O1"/>
    <mergeCell ref="A1:E2"/>
    <mergeCell ref="L1:M1"/>
    <mergeCell ref="J1:K1"/>
    <mergeCell ref="H1:I1"/>
    <mergeCell ref="F1:G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6EAD9-84C2-4552-930B-41483B336098}">
  <dimension ref="A1:AK20"/>
  <sheetViews>
    <sheetView workbookViewId="0">
      <selection sqref="A1:E2"/>
    </sheetView>
  </sheetViews>
  <sheetFormatPr baseColWidth="10" defaultRowHeight="15" x14ac:dyDescent="0.25"/>
  <cols>
    <col min="1" max="1" width="1.28515625" customWidth="1"/>
    <col min="2" max="2" width="18.5703125" bestFit="1" customWidth="1"/>
    <col min="3" max="3" width="1.28515625" customWidth="1"/>
    <col min="4" max="4" width="28" bestFit="1" customWidth="1"/>
    <col min="5" max="5" width="1.28515625" customWidth="1"/>
    <col min="6" max="37" width="3.85546875" customWidth="1"/>
  </cols>
  <sheetData>
    <row r="1" spans="1:37" ht="106.5" customHeight="1" thickBot="1" x14ac:dyDescent="0.3">
      <c r="A1" s="132" t="s">
        <v>95</v>
      </c>
      <c r="B1" s="132"/>
      <c r="C1" s="132"/>
      <c r="D1" s="132"/>
      <c r="E1" s="115"/>
      <c r="F1" s="130" t="s">
        <v>166</v>
      </c>
      <c r="G1" s="131"/>
      <c r="H1" s="130" t="s">
        <v>210</v>
      </c>
      <c r="I1" s="131"/>
      <c r="J1" s="130" t="s">
        <v>153</v>
      </c>
      <c r="K1" s="131"/>
      <c r="L1" s="130" t="s">
        <v>178</v>
      </c>
      <c r="M1" s="131"/>
      <c r="N1" s="130" t="s">
        <v>192</v>
      </c>
      <c r="O1" s="131"/>
      <c r="P1" s="130" t="s">
        <v>185</v>
      </c>
      <c r="Q1" s="131"/>
      <c r="R1" s="130" t="s">
        <v>186</v>
      </c>
      <c r="S1" s="131"/>
      <c r="T1" s="130" t="s">
        <v>169</v>
      </c>
      <c r="U1" s="131"/>
      <c r="V1" s="130" t="s">
        <v>159</v>
      </c>
      <c r="W1" s="131"/>
      <c r="X1" s="130" t="s">
        <v>211</v>
      </c>
      <c r="Y1" s="131"/>
      <c r="Z1" s="130" t="s">
        <v>181</v>
      </c>
      <c r="AA1" s="131"/>
      <c r="AB1" s="130" t="s">
        <v>193</v>
      </c>
      <c r="AC1" s="131"/>
      <c r="AD1" s="130" t="s">
        <v>163</v>
      </c>
      <c r="AE1" s="131"/>
      <c r="AF1" s="130" t="s">
        <v>164</v>
      </c>
      <c r="AG1" s="131"/>
      <c r="AH1" s="130" t="s">
        <v>122</v>
      </c>
      <c r="AI1" s="131"/>
      <c r="AJ1" s="108" t="s">
        <v>92</v>
      </c>
      <c r="AK1" s="128" t="s">
        <v>93</v>
      </c>
    </row>
    <row r="2" spans="1:37" ht="15.75" thickBot="1" x14ac:dyDescent="0.3">
      <c r="A2" s="133"/>
      <c r="B2" s="133"/>
      <c r="C2" s="133"/>
      <c r="D2" s="133"/>
      <c r="E2" s="134"/>
      <c r="F2" s="11" t="s">
        <v>88</v>
      </c>
      <c r="G2" s="12" t="s">
        <v>90</v>
      </c>
      <c r="H2" s="11" t="s">
        <v>88</v>
      </c>
      <c r="I2" s="12" t="s">
        <v>90</v>
      </c>
      <c r="J2" s="11" t="s">
        <v>88</v>
      </c>
      <c r="K2" s="12" t="s">
        <v>90</v>
      </c>
      <c r="L2" s="11" t="s">
        <v>88</v>
      </c>
      <c r="M2" s="12" t="s">
        <v>90</v>
      </c>
      <c r="N2" s="11" t="s">
        <v>88</v>
      </c>
      <c r="O2" s="12" t="s">
        <v>90</v>
      </c>
      <c r="P2" s="11" t="s">
        <v>88</v>
      </c>
      <c r="Q2" s="12" t="s">
        <v>90</v>
      </c>
      <c r="R2" s="11" t="s">
        <v>88</v>
      </c>
      <c r="S2" s="12" t="s">
        <v>90</v>
      </c>
      <c r="T2" s="11" t="s">
        <v>88</v>
      </c>
      <c r="U2" s="12" t="s">
        <v>90</v>
      </c>
      <c r="V2" s="11" t="s">
        <v>88</v>
      </c>
      <c r="W2" s="12" t="s">
        <v>90</v>
      </c>
      <c r="X2" s="11" t="s">
        <v>88</v>
      </c>
      <c r="Y2" s="12" t="s">
        <v>90</v>
      </c>
      <c r="Z2" s="11" t="s">
        <v>88</v>
      </c>
      <c r="AA2" s="12" t="s">
        <v>90</v>
      </c>
      <c r="AB2" s="11" t="s">
        <v>88</v>
      </c>
      <c r="AC2" s="12" t="s">
        <v>90</v>
      </c>
      <c r="AD2" s="64" t="s">
        <v>88</v>
      </c>
      <c r="AE2" s="65" t="s">
        <v>90</v>
      </c>
      <c r="AF2" s="11" t="s">
        <v>88</v>
      </c>
      <c r="AG2" s="12" t="s">
        <v>90</v>
      </c>
      <c r="AH2" s="11" t="s">
        <v>88</v>
      </c>
      <c r="AI2" s="12" t="s">
        <v>90</v>
      </c>
      <c r="AJ2" s="109"/>
      <c r="AK2" s="129"/>
    </row>
    <row r="3" spans="1:37" x14ac:dyDescent="0.25">
      <c r="A3" s="1"/>
      <c r="B3" s="2" t="s">
        <v>195</v>
      </c>
      <c r="C3" s="1"/>
      <c r="D3" s="2" t="s">
        <v>196</v>
      </c>
      <c r="E3" s="1"/>
      <c r="F3" s="6">
        <v>2</v>
      </c>
      <c r="G3" s="19">
        <v>1</v>
      </c>
      <c r="H3" s="6">
        <v>2</v>
      </c>
      <c r="I3" s="19"/>
      <c r="J3" s="6"/>
      <c r="K3" s="19"/>
      <c r="L3" s="6"/>
      <c r="M3" s="19"/>
      <c r="N3" s="6"/>
      <c r="O3" s="19"/>
      <c r="P3" s="6"/>
      <c r="Q3" s="19"/>
      <c r="R3" s="6"/>
      <c r="S3" s="19"/>
      <c r="T3" s="6"/>
      <c r="U3" s="19"/>
      <c r="V3" s="6"/>
      <c r="W3" s="19"/>
      <c r="X3" s="6"/>
      <c r="Y3" s="19"/>
      <c r="Z3" s="6"/>
      <c r="AA3" s="19"/>
      <c r="AB3" s="6"/>
      <c r="AC3" s="43"/>
      <c r="AD3" s="25"/>
      <c r="AE3" s="26"/>
      <c r="AF3" s="62"/>
      <c r="AG3" s="19"/>
      <c r="AH3" s="6"/>
      <c r="AI3" s="43"/>
      <c r="AJ3" s="25">
        <f>COUNTA(F3,H3,J3,L3,N3,P3,R3,T3,V3,X3,Z3,AB3,AD3,AF3,AH3)</f>
        <v>2</v>
      </c>
      <c r="AK3" s="39">
        <f>SUM(G3,I3,K3,M3,O3,Q3,S3,U3,W3,Y3,AA3,AC3,AE3,AG3,AI3)</f>
        <v>1</v>
      </c>
    </row>
    <row r="4" spans="1:37" x14ac:dyDescent="0.25">
      <c r="A4" s="1"/>
      <c r="B4" s="2" t="s">
        <v>125</v>
      </c>
      <c r="C4" s="1"/>
      <c r="D4" s="2" t="s">
        <v>126</v>
      </c>
      <c r="E4" s="1"/>
      <c r="F4" s="7">
        <v>3</v>
      </c>
      <c r="G4" s="16">
        <v>1</v>
      </c>
      <c r="H4" s="7">
        <v>3</v>
      </c>
      <c r="I4" s="16">
        <v>1</v>
      </c>
      <c r="J4" s="7"/>
      <c r="K4" s="16"/>
      <c r="L4" s="7"/>
      <c r="M4" s="16"/>
      <c r="N4" s="7"/>
      <c r="O4" s="16"/>
      <c r="P4" s="7"/>
      <c r="Q4" s="16"/>
      <c r="R4" s="7"/>
      <c r="S4" s="16"/>
      <c r="T4" s="7"/>
      <c r="U4" s="16"/>
      <c r="V4" s="7"/>
      <c r="W4" s="16"/>
      <c r="X4" s="7"/>
      <c r="Y4" s="16"/>
      <c r="Z4" s="7"/>
      <c r="AA4" s="16"/>
      <c r="AB4" s="7"/>
      <c r="AC4" s="20"/>
      <c r="AD4" s="27"/>
      <c r="AE4" s="28"/>
      <c r="AF4" s="60"/>
      <c r="AG4" s="16"/>
      <c r="AH4" s="7"/>
      <c r="AI4" s="20"/>
      <c r="AJ4" s="27">
        <f t="shared" ref="AJ4:AJ19" si="0">COUNTA(F4,H4,J4,L4,N4,P4,R4,T4,V4,X4,Z4,AB4,AD4,AF4,AH4)</f>
        <v>2</v>
      </c>
      <c r="AK4" s="40">
        <f t="shared" ref="AK4:AK19" si="1">SUM(G4,I4,K4,M4,O4,Q4,S4,U4,W4,Y4,AA4,AC4,AE4,AG4,AI4)</f>
        <v>2</v>
      </c>
    </row>
    <row r="5" spans="1:37" x14ac:dyDescent="0.25">
      <c r="A5" s="1"/>
      <c r="B5" s="2" t="s">
        <v>127</v>
      </c>
      <c r="C5" s="1"/>
      <c r="D5" s="2" t="s">
        <v>197</v>
      </c>
      <c r="E5" s="1"/>
      <c r="F5" s="7">
        <v>7</v>
      </c>
      <c r="G5" s="16"/>
      <c r="H5" s="7">
        <v>7</v>
      </c>
      <c r="I5" s="16"/>
      <c r="J5" s="7"/>
      <c r="K5" s="16"/>
      <c r="L5" s="7"/>
      <c r="M5" s="16"/>
      <c r="N5" s="7"/>
      <c r="O5" s="16"/>
      <c r="P5" s="7"/>
      <c r="Q5" s="16"/>
      <c r="R5" s="7"/>
      <c r="S5" s="16"/>
      <c r="T5" s="7"/>
      <c r="U5" s="16"/>
      <c r="V5" s="7"/>
      <c r="W5" s="16"/>
      <c r="X5" s="7"/>
      <c r="Y5" s="16"/>
      <c r="Z5" s="7"/>
      <c r="AA5" s="16"/>
      <c r="AB5" s="7"/>
      <c r="AC5" s="20"/>
      <c r="AD5" s="27"/>
      <c r="AE5" s="28"/>
      <c r="AF5" s="60"/>
      <c r="AG5" s="16"/>
      <c r="AH5" s="7"/>
      <c r="AI5" s="20"/>
      <c r="AJ5" s="27">
        <f t="shared" si="0"/>
        <v>2</v>
      </c>
      <c r="AK5" s="40">
        <f t="shared" si="1"/>
        <v>0</v>
      </c>
    </row>
    <row r="6" spans="1:37" x14ac:dyDescent="0.25">
      <c r="A6" s="1"/>
      <c r="B6" s="2" t="s">
        <v>198</v>
      </c>
      <c r="C6" s="1"/>
      <c r="D6" s="2" t="s">
        <v>199</v>
      </c>
      <c r="E6" s="1"/>
      <c r="F6" s="7"/>
      <c r="G6" s="16"/>
      <c r="H6" s="7">
        <v>8</v>
      </c>
      <c r="I6" s="16"/>
      <c r="J6" s="7"/>
      <c r="K6" s="16"/>
      <c r="L6" s="7"/>
      <c r="M6" s="16"/>
      <c r="N6" s="7"/>
      <c r="O6" s="16"/>
      <c r="P6" s="7"/>
      <c r="Q6" s="16"/>
      <c r="R6" s="7"/>
      <c r="S6" s="16"/>
      <c r="T6" s="7"/>
      <c r="U6" s="16"/>
      <c r="V6" s="7"/>
      <c r="W6" s="16"/>
      <c r="X6" s="7"/>
      <c r="Y6" s="16"/>
      <c r="Z6" s="7"/>
      <c r="AA6" s="16"/>
      <c r="AB6" s="7"/>
      <c r="AC6" s="20"/>
      <c r="AD6" s="27"/>
      <c r="AE6" s="28"/>
      <c r="AF6" s="60"/>
      <c r="AG6" s="16"/>
      <c r="AH6" s="7"/>
      <c r="AI6" s="20"/>
      <c r="AJ6" s="27">
        <f t="shared" si="0"/>
        <v>1</v>
      </c>
      <c r="AK6" s="40">
        <f t="shared" si="1"/>
        <v>0</v>
      </c>
    </row>
    <row r="7" spans="1:37" x14ac:dyDescent="0.25">
      <c r="A7" s="1"/>
      <c r="B7" s="2" t="s">
        <v>128</v>
      </c>
      <c r="C7" s="1"/>
      <c r="D7" s="2" t="s">
        <v>129</v>
      </c>
      <c r="E7" s="1"/>
      <c r="F7" s="7">
        <v>6</v>
      </c>
      <c r="G7" s="16">
        <v>1</v>
      </c>
      <c r="H7" s="7">
        <v>6</v>
      </c>
      <c r="I7" s="16">
        <v>2</v>
      </c>
      <c r="J7" s="7"/>
      <c r="K7" s="16"/>
      <c r="L7" s="7"/>
      <c r="M7" s="16"/>
      <c r="N7" s="7"/>
      <c r="O7" s="16"/>
      <c r="P7" s="7"/>
      <c r="Q7" s="16"/>
      <c r="R7" s="7"/>
      <c r="S7" s="16"/>
      <c r="T7" s="7"/>
      <c r="U7" s="16"/>
      <c r="V7" s="7"/>
      <c r="W7" s="16"/>
      <c r="X7" s="7"/>
      <c r="Y7" s="16"/>
      <c r="Z7" s="7"/>
      <c r="AA7" s="16"/>
      <c r="AB7" s="7"/>
      <c r="AC7" s="20"/>
      <c r="AD7" s="27"/>
      <c r="AE7" s="28"/>
      <c r="AF7" s="60"/>
      <c r="AG7" s="16"/>
      <c r="AH7" s="7"/>
      <c r="AI7" s="20"/>
      <c r="AJ7" s="27">
        <f t="shared" si="0"/>
        <v>2</v>
      </c>
      <c r="AK7" s="40">
        <f t="shared" si="1"/>
        <v>3</v>
      </c>
    </row>
    <row r="8" spans="1:37" x14ac:dyDescent="0.25">
      <c r="A8" s="1"/>
      <c r="B8" s="2" t="s">
        <v>130</v>
      </c>
      <c r="C8" s="1"/>
      <c r="D8" s="2" t="s">
        <v>131</v>
      </c>
      <c r="E8" s="1"/>
      <c r="F8" s="7">
        <v>1</v>
      </c>
      <c r="G8" s="16"/>
      <c r="H8" s="7">
        <v>13</v>
      </c>
      <c r="I8" s="16"/>
      <c r="J8" s="7"/>
      <c r="K8" s="16"/>
      <c r="L8" s="7"/>
      <c r="M8" s="16"/>
      <c r="N8" s="7"/>
      <c r="O8" s="16"/>
      <c r="P8" s="7"/>
      <c r="Q8" s="16"/>
      <c r="R8" s="7"/>
      <c r="S8" s="16"/>
      <c r="T8" s="7"/>
      <c r="U8" s="16"/>
      <c r="V8" s="7"/>
      <c r="W8" s="16"/>
      <c r="X8" s="7"/>
      <c r="Y8" s="16"/>
      <c r="Z8" s="7"/>
      <c r="AA8" s="16"/>
      <c r="AB8" s="7"/>
      <c r="AC8" s="20"/>
      <c r="AD8" s="27"/>
      <c r="AE8" s="28"/>
      <c r="AF8" s="60"/>
      <c r="AG8" s="16"/>
      <c r="AH8" s="7"/>
      <c r="AI8" s="20"/>
      <c r="AJ8" s="27">
        <f t="shared" si="0"/>
        <v>2</v>
      </c>
      <c r="AK8" s="40">
        <f t="shared" si="1"/>
        <v>0</v>
      </c>
    </row>
    <row r="9" spans="1:37" x14ac:dyDescent="0.25">
      <c r="A9" s="1"/>
      <c r="B9" s="2" t="s">
        <v>132</v>
      </c>
      <c r="C9" s="1"/>
      <c r="D9" s="2" t="s">
        <v>133</v>
      </c>
      <c r="E9" s="1"/>
      <c r="F9" s="7">
        <v>9</v>
      </c>
      <c r="G9" s="16"/>
      <c r="H9" s="7">
        <v>9</v>
      </c>
      <c r="I9" s="16"/>
      <c r="J9" s="7"/>
      <c r="K9" s="16"/>
      <c r="L9" s="7"/>
      <c r="M9" s="16"/>
      <c r="N9" s="7"/>
      <c r="O9" s="16"/>
      <c r="P9" s="7"/>
      <c r="Q9" s="16"/>
      <c r="R9" s="7"/>
      <c r="S9" s="16"/>
      <c r="T9" s="7"/>
      <c r="U9" s="16"/>
      <c r="V9" s="7"/>
      <c r="W9" s="16"/>
      <c r="X9" s="7"/>
      <c r="Y9" s="16"/>
      <c r="Z9" s="7"/>
      <c r="AA9" s="16"/>
      <c r="AB9" s="7"/>
      <c r="AC9" s="20"/>
      <c r="AD9" s="27"/>
      <c r="AE9" s="28"/>
      <c r="AF9" s="60"/>
      <c r="AG9" s="16"/>
      <c r="AH9" s="7"/>
      <c r="AI9" s="20"/>
      <c r="AJ9" s="27">
        <f t="shared" si="0"/>
        <v>2</v>
      </c>
      <c r="AK9" s="40">
        <f t="shared" si="1"/>
        <v>0</v>
      </c>
    </row>
    <row r="10" spans="1:37" x14ac:dyDescent="0.25">
      <c r="A10" s="1"/>
      <c r="B10" s="2" t="s">
        <v>200</v>
      </c>
      <c r="C10" s="1"/>
      <c r="D10" s="2" t="s">
        <v>201</v>
      </c>
      <c r="E10" s="1"/>
      <c r="F10" s="7"/>
      <c r="G10" s="16"/>
      <c r="H10" s="7"/>
      <c r="I10" s="16"/>
      <c r="J10" s="7"/>
      <c r="K10" s="16"/>
      <c r="L10" s="7"/>
      <c r="M10" s="16"/>
      <c r="N10" s="7"/>
      <c r="O10" s="16"/>
      <c r="P10" s="7"/>
      <c r="Q10" s="16"/>
      <c r="R10" s="7"/>
      <c r="S10" s="16"/>
      <c r="T10" s="7"/>
      <c r="U10" s="16"/>
      <c r="V10" s="7"/>
      <c r="W10" s="16"/>
      <c r="X10" s="7"/>
      <c r="Y10" s="16"/>
      <c r="Z10" s="7"/>
      <c r="AA10" s="16"/>
      <c r="AB10" s="7"/>
      <c r="AC10" s="20"/>
      <c r="AD10" s="27"/>
      <c r="AE10" s="28"/>
      <c r="AF10" s="60"/>
      <c r="AG10" s="16"/>
      <c r="AH10" s="7"/>
      <c r="AI10" s="20"/>
      <c r="AJ10" s="27">
        <f t="shared" si="0"/>
        <v>0</v>
      </c>
      <c r="AK10" s="40">
        <f t="shared" si="1"/>
        <v>0</v>
      </c>
    </row>
    <row r="11" spans="1:37" x14ac:dyDescent="0.25">
      <c r="A11" s="1"/>
      <c r="B11" s="2" t="s">
        <v>202</v>
      </c>
      <c r="C11" s="1"/>
      <c r="D11" s="2" t="s">
        <v>203</v>
      </c>
      <c r="E11" s="1"/>
      <c r="F11" s="7"/>
      <c r="G11" s="16"/>
      <c r="H11" s="7"/>
      <c r="I11" s="16"/>
      <c r="J11" s="7"/>
      <c r="K11" s="16"/>
      <c r="L11" s="7"/>
      <c r="M11" s="16"/>
      <c r="N11" s="7"/>
      <c r="O11" s="16"/>
      <c r="P11" s="7"/>
      <c r="Q11" s="16"/>
      <c r="R11" s="7"/>
      <c r="S11" s="16"/>
      <c r="T11" s="7"/>
      <c r="U11" s="16"/>
      <c r="V11" s="7"/>
      <c r="W11" s="16"/>
      <c r="X11" s="7"/>
      <c r="Y11" s="16"/>
      <c r="Z11" s="7"/>
      <c r="AA11" s="16"/>
      <c r="AB11" s="7"/>
      <c r="AC11" s="20"/>
      <c r="AD11" s="27"/>
      <c r="AE11" s="28"/>
      <c r="AF11" s="60"/>
      <c r="AG11" s="16"/>
      <c r="AH11" s="7"/>
      <c r="AI11" s="20"/>
      <c r="AJ11" s="27">
        <f t="shared" si="0"/>
        <v>0</v>
      </c>
      <c r="AK11" s="40">
        <f t="shared" si="1"/>
        <v>0</v>
      </c>
    </row>
    <row r="12" spans="1:37" x14ac:dyDescent="0.25">
      <c r="A12" s="1"/>
      <c r="B12" s="2" t="s">
        <v>204</v>
      </c>
      <c r="C12" s="1"/>
      <c r="D12" s="2" t="s">
        <v>205</v>
      </c>
      <c r="E12" s="1"/>
      <c r="F12" s="7">
        <v>10</v>
      </c>
      <c r="G12" s="16"/>
      <c r="H12" s="7">
        <v>10</v>
      </c>
      <c r="I12" s="16"/>
      <c r="J12" s="7"/>
      <c r="K12" s="16"/>
      <c r="L12" s="7"/>
      <c r="M12" s="16"/>
      <c r="N12" s="7"/>
      <c r="O12" s="16"/>
      <c r="P12" s="7"/>
      <c r="Q12" s="16"/>
      <c r="R12" s="7"/>
      <c r="S12" s="16"/>
      <c r="T12" s="7"/>
      <c r="U12" s="16"/>
      <c r="V12" s="7"/>
      <c r="W12" s="16"/>
      <c r="X12" s="7"/>
      <c r="Y12" s="16"/>
      <c r="Z12" s="7"/>
      <c r="AA12" s="16"/>
      <c r="AB12" s="7"/>
      <c r="AC12" s="20"/>
      <c r="AD12" s="27"/>
      <c r="AE12" s="28"/>
      <c r="AF12" s="60"/>
      <c r="AG12" s="16"/>
      <c r="AH12" s="7"/>
      <c r="AI12" s="20"/>
      <c r="AJ12" s="27">
        <f t="shared" si="0"/>
        <v>2</v>
      </c>
      <c r="AK12" s="40">
        <f t="shared" si="1"/>
        <v>0</v>
      </c>
    </row>
    <row r="13" spans="1:37" x14ac:dyDescent="0.25">
      <c r="A13" s="1"/>
      <c r="B13" s="2" t="s">
        <v>134</v>
      </c>
      <c r="C13" s="1"/>
      <c r="D13" s="2" t="s">
        <v>135</v>
      </c>
      <c r="E13" s="1"/>
      <c r="F13" s="7">
        <v>5</v>
      </c>
      <c r="G13" s="16">
        <v>1</v>
      </c>
      <c r="H13" s="7">
        <v>5</v>
      </c>
      <c r="I13" s="16">
        <v>1</v>
      </c>
      <c r="J13" s="7"/>
      <c r="K13" s="16"/>
      <c r="L13" s="7"/>
      <c r="M13" s="16"/>
      <c r="N13" s="7"/>
      <c r="O13" s="16"/>
      <c r="P13" s="7"/>
      <c r="Q13" s="16"/>
      <c r="R13" s="7"/>
      <c r="S13" s="16"/>
      <c r="T13" s="7"/>
      <c r="U13" s="16"/>
      <c r="V13" s="7"/>
      <c r="W13" s="16"/>
      <c r="X13" s="7"/>
      <c r="Y13" s="16"/>
      <c r="Z13" s="7"/>
      <c r="AA13" s="16"/>
      <c r="AB13" s="7"/>
      <c r="AC13" s="20"/>
      <c r="AD13" s="27"/>
      <c r="AE13" s="28"/>
      <c r="AF13" s="60"/>
      <c r="AG13" s="16"/>
      <c r="AH13" s="7"/>
      <c r="AI13" s="20"/>
      <c r="AJ13" s="27">
        <f t="shared" si="0"/>
        <v>2</v>
      </c>
      <c r="AK13" s="40">
        <f t="shared" si="1"/>
        <v>2</v>
      </c>
    </row>
    <row r="14" spans="1:37" x14ac:dyDescent="0.25">
      <c r="A14" s="1"/>
      <c r="B14" s="2" t="s">
        <v>206</v>
      </c>
      <c r="C14" s="1"/>
      <c r="D14" s="2" t="s">
        <v>207</v>
      </c>
      <c r="E14" s="1"/>
      <c r="F14" s="7"/>
      <c r="G14" s="16"/>
      <c r="H14" s="7"/>
      <c r="I14" s="16"/>
      <c r="J14" s="7"/>
      <c r="K14" s="16"/>
      <c r="L14" s="7"/>
      <c r="M14" s="16"/>
      <c r="N14" s="7"/>
      <c r="O14" s="16"/>
      <c r="P14" s="7"/>
      <c r="Q14" s="16"/>
      <c r="R14" s="7"/>
      <c r="S14" s="16"/>
      <c r="T14" s="7"/>
      <c r="U14" s="16"/>
      <c r="V14" s="7"/>
      <c r="W14" s="16"/>
      <c r="X14" s="7"/>
      <c r="Y14" s="16"/>
      <c r="Z14" s="7"/>
      <c r="AA14" s="16"/>
      <c r="AB14" s="7"/>
      <c r="AC14" s="20"/>
      <c r="AD14" s="27"/>
      <c r="AE14" s="28"/>
      <c r="AF14" s="60"/>
      <c r="AG14" s="16"/>
      <c r="AH14" s="7"/>
      <c r="AI14" s="20"/>
      <c r="AJ14" s="27">
        <f t="shared" si="0"/>
        <v>0</v>
      </c>
      <c r="AK14" s="40">
        <f t="shared" si="1"/>
        <v>0</v>
      </c>
    </row>
    <row r="15" spans="1:37" x14ac:dyDescent="0.25">
      <c r="A15" s="1"/>
      <c r="B15" s="2" t="s">
        <v>208</v>
      </c>
      <c r="C15" s="1"/>
      <c r="D15" s="2" t="s">
        <v>209</v>
      </c>
      <c r="E15" s="1"/>
      <c r="F15" s="7"/>
      <c r="G15" s="16"/>
      <c r="H15" s="7">
        <v>12</v>
      </c>
      <c r="I15" s="16"/>
      <c r="J15" s="7"/>
      <c r="K15" s="16"/>
      <c r="L15" s="7"/>
      <c r="M15" s="16"/>
      <c r="N15" s="7"/>
      <c r="O15" s="16"/>
      <c r="P15" s="7"/>
      <c r="Q15" s="16"/>
      <c r="R15" s="7"/>
      <c r="S15" s="16"/>
      <c r="T15" s="7"/>
      <c r="U15" s="16"/>
      <c r="V15" s="7"/>
      <c r="W15" s="16"/>
      <c r="X15" s="7"/>
      <c r="Y15" s="16"/>
      <c r="Z15" s="7"/>
      <c r="AA15" s="16"/>
      <c r="AB15" s="7"/>
      <c r="AC15" s="20"/>
      <c r="AD15" s="27"/>
      <c r="AE15" s="28"/>
      <c r="AF15" s="60"/>
      <c r="AG15" s="16"/>
      <c r="AH15" s="7"/>
      <c r="AI15" s="20"/>
      <c r="AJ15" s="27">
        <f t="shared" ref="AJ15" si="2">COUNTA(F15,H15,J15,L15,N15,P15,R15,T15,V15,X15,Z15,AB15,AD15,AF15,AH15)</f>
        <v>1</v>
      </c>
      <c r="AK15" s="40">
        <f t="shared" ref="AK15" si="3">SUM(G15,I15,K15,M15,O15,Q15,S15,U15,W15,Y15,AA15,AC15,AE15,AG15,AI15)</f>
        <v>0</v>
      </c>
    </row>
    <row r="16" spans="1:37" x14ac:dyDescent="0.25">
      <c r="A16" s="1"/>
      <c r="B16" s="2" t="s">
        <v>136</v>
      </c>
      <c r="C16" s="1"/>
      <c r="D16" s="2" t="s">
        <v>137</v>
      </c>
      <c r="E16" s="1"/>
      <c r="F16" s="7">
        <v>4</v>
      </c>
      <c r="G16" s="16">
        <v>1</v>
      </c>
      <c r="H16" s="7"/>
      <c r="I16" s="16"/>
      <c r="J16" s="7"/>
      <c r="K16" s="16"/>
      <c r="L16" s="7"/>
      <c r="M16" s="16"/>
      <c r="N16" s="7"/>
      <c r="O16" s="16"/>
      <c r="P16" s="7"/>
      <c r="Q16" s="16"/>
      <c r="R16" s="7"/>
      <c r="S16" s="16"/>
      <c r="T16" s="7"/>
      <c r="U16" s="16"/>
      <c r="V16" s="7"/>
      <c r="W16" s="16"/>
      <c r="X16" s="7"/>
      <c r="Y16" s="16"/>
      <c r="Z16" s="7"/>
      <c r="AA16" s="16"/>
      <c r="AB16" s="7"/>
      <c r="AC16" s="20"/>
      <c r="AD16" s="27"/>
      <c r="AE16" s="28"/>
      <c r="AF16" s="60"/>
      <c r="AG16" s="16"/>
      <c r="AH16" s="7"/>
      <c r="AI16" s="20"/>
      <c r="AJ16" s="27">
        <f t="shared" si="0"/>
        <v>1</v>
      </c>
      <c r="AK16" s="40">
        <f t="shared" si="1"/>
        <v>1</v>
      </c>
    </row>
    <row r="17" spans="1:37" x14ac:dyDescent="0.25">
      <c r="A17" s="3"/>
      <c r="B17" s="4" t="s">
        <v>138</v>
      </c>
      <c r="C17" s="3"/>
      <c r="D17" s="4" t="s">
        <v>139</v>
      </c>
      <c r="E17" s="3"/>
      <c r="F17" s="13"/>
      <c r="G17" s="18"/>
      <c r="H17" s="13">
        <v>1</v>
      </c>
      <c r="I17" s="18"/>
      <c r="J17" s="13"/>
      <c r="K17" s="18"/>
      <c r="L17" s="13"/>
      <c r="M17" s="18"/>
      <c r="N17" s="13"/>
      <c r="O17" s="18"/>
      <c r="P17" s="13"/>
      <c r="Q17" s="18"/>
      <c r="R17" s="13"/>
      <c r="S17" s="18"/>
      <c r="T17" s="13"/>
      <c r="U17" s="18"/>
      <c r="V17" s="13"/>
      <c r="W17" s="18"/>
      <c r="X17" s="13"/>
      <c r="Y17" s="18"/>
      <c r="Z17" s="13"/>
      <c r="AA17" s="18"/>
      <c r="AB17" s="13"/>
      <c r="AC17" s="44"/>
      <c r="AD17" s="27"/>
      <c r="AE17" s="28"/>
      <c r="AF17" s="63"/>
      <c r="AG17" s="18"/>
      <c r="AH17" s="13"/>
      <c r="AI17" s="44"/>
      <c r="AJ17" s="27">
        <f t="shared" si="0"/>
        <v>1</v>
      </c>
      <c r="AK17" s="40">
        <f t="shared" si="1"/>
        <v>0</v>
      </c>
    </row>
    <row r="18" spans="1:37" x14ac:dyDescent="0.25">
      <c r="A18" s="1"/>
      <c r="B18" s="2"/>
      <c r="C18" s="1"/>
      <c r="D18" s="2"/>
      <c r="E18" s="1"/>
      <c r="F18" s="7"/>
      <c r="G18" s="16"/>
      <c r="H18" s="7"/>
      <c r="I18" s="16"/>
      <c r="J18" s="7"/>
      <c r="K18" s="16"/>
      <c r="L18" s="7"/>
      <c r="M18" s="16"/>
      <c r="N18" s="7"/>
      <c r="O18" s="16"/>
      <c r="P18" s="7"/>
      <c r="Q18" s="16"/>
      <c r="R18" s="7"/>
      <c r="S18" s="16"/>
      <c r="T18" s="7"/>
      <c r="U18" s="16"/>
      <c r="V18" s="7"/>
      <c r="W18" s="16"/>
      <c r="X18" s="7"/>
      <c r="Y18" s="16"/>
      <c r="Z18" s="7"/>
      <c r="AA18" s="16"/>
      <c r="AB18" s="7"/>
      <c r="AC18" s="20"/>
      <c r="AD18" s="27"/>
      <c r="AE18" s="28"/>
      <c r="AF18" s="60"/>
      <c r="AG18" s="16"/>
      <c r="AH18" s="7"/>
      <c r="AI18" s="20"/>
      <c r="AJ18" s="27">
        <f t="shared" si="0"/>
        <v>0</v>
      </c>
      <c r="AK18" s="40">
        <f t="shared" si="1"/>
        <v>0</v>
      </c>
    </row>
    <row r="19" spans="1:37" ht="15.75" thickBot="1" x14ac:dyDescent="0.3">
      <c r="A19" s="3"/>
      <c r="B19" s="4"/>
      <c r="C19" s="3"/>
      <c r="D19" s="4"/>
      <c r="E19" s="3"/>
      <c r="F19" s="8"/>
      <c r="G19" s="17"/>
      <c r="H19" s="8"/>
      <c r="I19" s="17"/>
      <c r="J19" s="8"/>
      <c r="K19" s="17"/>
      <c r="L19" s="8"/>
      <c r="M19" s="17"/>
      <c r="N19" s="8"/>
      <c r="O19" s="17"/>
      <c r="P19" s="8"/>
      <c r="Q19" s="17"/>
      <c r="R19" s="8"/>
      <c r="S19" s="17"/>
      <c r="T19" s="8"/>
      <c r="U19" s="17"/>
      <c r="V19" s="8"/>
      <c r="W19" s="17"/>
      <c r="X19" s="8"/>
      <c r="Y19" s="17"/>
      <c r="Z19" s="8"/>
      <c r="AA19" s="17"/>
      <c r="AB19" s="8"/>
      <c r="AC19" s="21"/>
      <c r="AD19" s="29"/>
      <c r="AE19" s="30"/>
      <c r="AF19" s="61"/>
      <c r="AG19" s="17"/>
      <c r="AH19" s="8"/>
      <c r="AI19" s="21"/>
      <c r="AJ19" s="29">
        <f t="shared" si="0"/>
        <v>0</v>
      </c>
      <c r="AK19" s="41">
        <f t="shared" si="1"/>
        <v>0</v>
      </c>
    </row>
    <row r="20" spans="1:37" x14ac:dyDescent="0.25">
      <c r="F20" s="14">
        <f>COUNTA(F3:F19)</f>
        <v>9</v>
      </c>
      <c r="G20" s="15">
        <f>SUM(G3:G19)</f>
        <v>5</v>
      </c>
      <c r="H20" s="14">
        <f>COUNTA(H3:H19)</f>
        <v>11</v>
      </c>
      <c r="I20" s="15">
        <f>SUM(I3:I19)</f>
        <v>4</v>
      </c>
      <c r="J20" s="14">
        <f>COUNTA(J3:J19)</f>
        <v>0</v>
      </c>
      <c r="K20" s="15">
        <f>SUM(K3:K19)</f>
        <v>0</v>
      </c>
      <c r="L20" s="14">
        <f>COUNTA(L3:L19)</f>
        <v>0</v>
      </c>
      <c r="M20" s="15">
        <f>SUM(M3:M19)</f>
        <v>0</v>
      </c>
      <c r="N20" s="14">
        <f>COUNTA(N3:N19)</f>
        <v>0</v>
      </c>
      <c r="O20" s="15">
        <f>SUM(O3:O19)</f>
        <v>0</v>
      </c>
      <c r="P20" s="14">
        <f>COUNTA(P3:P19)</f>
        <v>0</v>
      </c>
      <c r="Q20" s="15">
        <f>SUM(Q3:Q19)</f>
        <v>0</v>
      </c>
      <c r="R20" s="14">
        <f>COUNTA(R3:R19)</f>
        <v>0</v>
      </c>
      <c r="S20" s="15">
        <f>SUM(S3:S19)</f>
        <v>0</v>
      </c>
      <c r="T20" s="14">
        <f>COUNTA(T3:T19)</f>
        <v>0</v>
      </c>
      <c r="U20" s="15">
        <f>SUM(U3:U19)</f>
        <v>0</v>
      </c>
      <c r="V20" s="14">
        <f>COUNTA(V3:V19)</f>
        <v>0</v>
      </c>
      <c r="W20" s="15">
        <f>SUM(W3:W19)</f>
        <v>0</v>
      </c>
      <c r="X20" s="14">
        <f>COUNTA(X3:X19)</f>
        <v>0</v>
      </c>
      <c r="Y20" s="15">
        <f>SUM(Y3:Y19)</f>
        <v>0</v>
      </c>
      <c r="Z20" s="14">
        <f>COUNTA(Z3:Z19)</f>
        <v>0</v>
      </c>
      <c r="AA20" s="15">
        <f>SUM(AA3:AA19)</f>
        <v>0</v>
      </c>
      <c r="AB20" s="14">
        <f>COUNTA(AB3:AB19)</f>
        <v>0</v>
      </c>
      <c r="AC20" s="15">
        <f>SUM(AC3:AC19)</f>
        <v>0</v>
      </c>
      <c r="AD20" s="14">
        <f>COUNTA(AD3:AD19)</f>
        <v>0</v>
      </c>
      <c r="AE20" s="15">
        <f>SUM(AE3:AE19)</f>
        <v>0</v>
      </c>
      <c r="AF20" s="14">
        <f>COUNTA(AF3:AF19)</f>
        <v>0</v>
      </c>
      <c r="AG20" s="15">
        <f>SUM(AG3:AG19)</f>
        <v>0</v>
      </c>
      <c r="AH20" s="14">
        <f>COUNTA(AH3:AH19)</f>
        <v>0</v>
      </c>
      <c r="AI20" s="15">
        <f t="shared" ref="AI20" si="4">SUM(AI3:AI19)</f>
        <v>0</v>
      </c>
      <c r="AJ20" s="14"/>
      <c r="AK20" s="15">
        <f>SUM(AK3:AK19)</f>
        <v>9</v>
      </c>
    </row>
  </sheetData>
  <sheetProtection algorithmName="SHA-512" hashValue="TINVplrPI4Y3hLCWE1V7vsC0o/2heo1UYWKBprEqjCTspuZ/nLDHMfpxVm6l5Mab7flk5pxR22VYbiAvsrByLQ==" saltValue="EThKuKTnHMJzOjZHT2QH/Q==" spinCount="100000" sheet="1" objects="1" scenarios="1"/>
  <mergeCells count="18">
    <mergeCell ref="AJ1:AJ2"/>
    <mergeCell ref="AK1:AK2"/>
    <mergeCell ref="AH1:AI1"/>
    <mergeCell ref="AF1:AG1"/>
    <mergeCell ref="AD1:AE1"/>
    <mergeCell ref="AB1:AC1"/>
    <mergeCell ref="Z1:AA1"/>
    <mergeCell ref="A1:E2"/>
    <mergeCell ref="L1:M1"/>
    <mergeCell ref="J1:K1"/>
    <mergeCell ref="H1:I1"/>
    <mergeCell ref="F1:G1"/>
    <mergeCell ref="X1:Y1"/>
    <mergeCell ref="V1:W1"/>
    <mergeCell ref="T1:U1"/>
    <mergeCell ref="R1:S1"/>
    <mergeCell ref="P1:Q1"/>
    <mergeCell ref="N1:O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5EE7F-465E-4ABD-ACE0-C7A0DE9857DB}">
  <dimension ref="A1:AK28"/>
  <sheetViews>
    <sheetView workbookViewId="0">
      <selection sqref="A1:E2"/>
    </sheetView>
  </sheetViews>
  <sheetFormatPr baseColWidth="10" defaultRowHeight="15" x14ac:dyDescent="0.25"/>
  <cols>
    <col min="1" max="1" width="1.28515625" customWidth="1"/>
    <col min="2" max="2" width="15.85546875" bestFit="1" customWidth="1"/>
    <col min="3" max="3" width="1.28515625" customWidth="1"/>
    <col min="4" max="4" width="24.42578125" bestFit="1" customWidth="1"/>
    <col min="5" max="5" width="1.28515625" customWidth="1"/>
    <col min="6" max="37" width="3.85546875" customWidth="1"/>
  </cols>
  <sheetData>
    <row r="1" spans="1:37" ht="93.75" customHeight="1" thickBot="1" x14ac:dyDescent="0.3">
      <c r="A1" s="132" t="s">
        <v>91</v>
      </c>
      <c r="B1" s="132"/>
      <c r="C1" s="132"/>
      <c r="D1" s="132"/>
      <c r="E1" s="115"/>
      <c r="F1" s="130" t="s">
        <v>165</v>
      </c>
      <c r="G1" s="131"/>
      <c r="H1" s="130" t="s">
        <v>191</v>
      </c>
      <c r="I1" s="131"/>
      <c r="J1" s="130" t="s">
        <v>210</v>
      </c>
      <c r="K1" s="131"/>
      <c r="L1" s="130" t="s">
        <v>177</v>
      </c>
      <c r="M1" s="131"/>
      <c r="N1" s="130" t="s">
        <v>183</v>
      </c>
      <c r="O1" s="131"/>
      <c r="P1" s="130" t="s">
        <v>156</v>
      </c>
      <c r="Q1" s="131"/>
      <c r="R1" s="130" t="s">
        <v>211</v>
      </c>
      <c r="S1" s="131"/>
      <c r="T1" s="130" t="s">
        <v>187</v>
      </c>
      <c r="U1" s="131"/>
      <c r="V1" s="130" t="s">
        <v>173</v>
      </c>
      <c r="W1" s="131"/>
      <c r="X1" s="130" t="s">
        <v>161</v>
      </c>
      <c r="Y1" s="131"/>
      <c r="Z1" s="130" t="s">
        <v>182</v>
      </c>
      <c r="AA1" s="131"/>
      <c r="AB1" s="130" t="s">
        <v>194</v>
      </c>
      <c r="AC1" s="131"/>
      <c r="AD1" s="130" t="s">
        <v>163</v>
      </c>
      <c r="AE1" s="131"/>
      <c r="AF1" s="130" t="s">
        <v>164</v>
      </c>
      <c r="AG1" s="131"/>
      <c r="AH1" s="130" t="s">
        <v>122</v>
      </c>
      <c r="AI1" s="131"/>
      <c r="AJ1" s="108" t="s">
        <v>94</v>
      </c>
      <c r="AK1" s="110" t="s">
        <v>93</v>
      </c>
    </row>
    <row r="2" spans="1:37" ht="15.75" thickBot="1" x14ac:dyDescent="0.3">
      <c r="A2" s="133"/>
      <c r="B2" s="133"/>
      <c r="C2" s="133"/>
      <c r="D2" s="133"/>
      <c r="E2" s="134"/>
      <c r="F2" s="9" t="s">
        <v>89</v>
      </c>
      <c r="G2" s="10" t="s">
        <v>90</v>
      </c>
      <c r="H2" s="9" t="s">
        <v>89</v>
      </c>
      <c r="I2" s="10" t="s">
        <v>90</v>
      </c>
      <c r="J2" s="9" t="s">
        <v>89</v>
      </c>
      <c r="K2" s="10" t="s">
        <v>90</v>
      </c>
      <c r="L2" s="9" t="s">
        <v>89</v>
      </c>
      <c r="M2" s="10" t="s">
        <v>90</v>
      </c>
      <c r="N2" s="9" t="s">
        <v>89</v>
      </c>
      <c r="O2" s="10" t="s">
        <v>90</v>
      </c>
      <c r="P2" s="9" t="s">
        <v>89</v>
      </c>
      <c r="Q2" s="10" t="s">
        <v>90</v>
      </c>
      <c r="R2" s="9" t="s">
        <v>89</v>
      </c>
      <c r="S2" s="10" t="s">
        <v>90</v>
      </c>
      <c r="T2" s="9" t="s">
        <v>89</v>
      </c>
      <c r="U2" s="10" t="s">
        <v>90</v>
      </c>
      <c r="V2" s="9" t="s">
        <v>89</v>
      </c>
      <c r="W2" s="10" t="s">
        <v>90</v>
      </c>
      <c r="X2" s="9" t="s">
        <v>89</v>
      </c>
      <c r="Y2" s="10" t="s">
        <v>90</v>
      </c>
      <c r="Z2" s="9" t="s">
        <v>89</v>
      </c>
      <c r="AA2" s="10" t="s">
        <v>90</v>
      </c>
      <c r="AB2" s="37" t="s">
        <v>89</v>
      </c>
      <c r="AC2" s="38" t="s">
        <v>90</v>
      </c>
      <c r="AD2" s="9" t="s">
        <v>89</v>
      </c>
      <c r="AE2" s="10" t="s">
        <v>90</v>
      </c>
      <c r="AF2" s="9" t="s">
        <v>89</v>
      </c>
      <c r="AG2" s="10" t="s">
        <v>90</v>
      </c>
      <c r="AH2" s="9" t="s">
        <v>89</v>
      </c>
      <c r="AI2" s="10" t="s">
        <v>90</v>
      </c>
      <c r="AJ2" s="109"/>
      <c r="AK2" s="111"/>
    </row>
    <row r="3" spans="1:37" x14ac:dyDescent="0.25">
      <c r="A3" s="1"/>
      <c r="B3" s="2" t="s">
        <v>213</v>
      </c>
      <c r="C3" s="1"/>
      <c r="D3" s="2" t="s">
        <v>214</v>
      </c>
      <c r="E3" s="1"/>
      <c r="F3" s="6">
        <v>3</v>
      </c>
      <c r="G3" s="19"/>
      <c r="H3" s="6"/>
      <c r="I3" s="19"/>
      <c r="J3" s="6"/>
      <c r="K3" s="19"/>
      <c r="L3" s="6"/>
      <c r="M3" s="19"/>
      <c r="N3" s="6"/>
      <c r="O3" s="19"/>
      <c r="P3" s="6"/>
      <c r="Q3" s="19"/>
      <c r="R3" s="6"/>
      <c r="S3" s="19"/>
      <c r="T3" s="6"/>
      <c r="U3" s="19"/>
      <c r="V3" s="6"/>
      <c r="W3" s="19"/>
      <c r="X3" s="6"/>
      <c r="Y3" s="19"/>
      <c r="Z3" s="6"/>
      <c r="AA3" s="43"/>
      <c r="AB3" s="42"/>
      <c r="AC3" s="26"/>
      <c r="AD3" s="62"/>
      <c r="AE3" s="19"/>
      <c r="AF3" s="6"/>
      <c r="AG3" s="19"/>
      <c r="AH3" s="6"/>
      <c r="AI3" s="43"/>
      <c r="AJ3" s="94">
        <f>COUNTA(F3,H3,J3,L3,N3,P3,R3,T3,V3,X3,Z3,AB3,AD3,AF3,AH3)</f>
        <v>1</v>
      </c>
      <c r="AK3" s="97">
        <f>SUM(G3,I3,K3,M3,O3,Q3,S3,U3,W3,Y3,AA3,AC3,AE3,AG3,AI3)</f>
        <v>0</v>
      </c>
    </row>
    <row r="4" spans="1:37" x14ac:dyDescent="0.25">
      <c r="A4" s="1"/>
      <c r="B4" s="2" t="s">
        <v>215</v>
      </c>
      <c r="C4" s="1"/>
      <c r="D4" s="2" t="s">
        <v>216</v>
      </c>
      <c r="E4" s="1"/>
      <c r="F4" s="7"/>
      <c r="G4" s="16"/>
      <c r="H4" s="7"/>
      <c r="I4" s="16"/>
      <c r="J4" s="7"/>
      <c r="K4" s="16"/>
      <c r="L4" s="7"/>
      <c r="M4" s="16"/>
      <c r="N4" s="7"/>
      <c r="O4" s="16"/>
      <c r="P4" s="7"/>
      <c r="Q4" s="16"/>
      <c r="R4" s="7"/>
      <c r="S4" s="16"/>
      <c r="T4" s="7"/>
      <c r="U4" s="16"/>
      <c r="V4" s="7"/>
      <c r="W4" s="16"/>
      <c r="X4" s="7"/>
      <c r="Y4" s="16"/>
      <c r="Z4" s="7"/>
      <c r="AA4" s="20"/>
      <c r="AB4" s="35"/>
      <c r="AC4" s="28"/>
      <c r="AD4" s="60"/>
      <c r="AE4" s="16"/>
      <c r="AF4" s="7"/>
      <c r="AG4" s="16"/>
      <c r="AH4" s="7"/>
      <c r="AI4" s="20"/>
      <c r="AJ4" s="95">
        <f t="shared" ref="AJ4:AJ19" si="0">COUNTA(F4,H4,J4,L4,N4,P4,R4,T4,V4,X4,Z4,AD4,AF4,AH4)</f>
        <v>0</v>
      </c>
      <c r="AK4" s="98">
        <f>SUM(G4,I4,K4,M4,O4,Q4,S4,U4,W4,Y4,AA4,AC4,AE4,AG4,AI4)</f>
        <v>0</v>
      </c>
    </row>
    <row r="5" spans="1:37" x14ac:dyDescent="0.25">
      <c r="A5" s="1"/>
      <c r="B5" s="2" t="s">
        <v>217</v>
      </c>
      <c r="C5" s="1"/>
      <c r="D5" s="2" t="s">
        <v>218</v>
      </c>
      <c r="E5" s="1"/>
      <c r="F5" s="7"/>
      <c r="G5" s="16"/>
      <c r="H5" s="7"/>
      <c r="I5" s="16"/>
      <c r="J5" s="7">
        <v>3</v>
      </c>
      <c r="K5" s="16">
        <v>1</v>
      </c>
      <c r="L5" s="7"/>
      <c r="M5" s="16"/>
      <c r="N5" s="7"/>
      <c r="O5" s="16"/>
      <c r="P5" s="7"/>
      <c r="Q5" s="16"/>
      <c r="R5" s="7"/>
      <c r="S5" s="16"/>
      <c r="T5" s="7"/>
      <c r="U5" s="16"/>
      <c r="V5" s="7"/>
      <c r="W5" s="16"/>
      <c r="X5" s="7"/>
      <c r="Y5" s="16"/>
      <c r="Z5" s="7"/>
      <c r="AA5" s="20"/>
      <c r="AB5" s="35"/>
      <c r="AC5" s="28"/>
      <c r="AD5" s="60"/>
      <c r="AE5" s="16"/>
      <c r="AF5" s="7"/>
      <c r="AG5" s="16"/>
      <c r="AH5" s="7"/>
      <c r="AI5" s="20"/>
      <c r="AJ5" s="95">
        <f t="shared" si="0"/>
        <v>1</v>
      </c>
      <c r="AK5" s="98">
        <f t="shared" ref="AK5:AK19" si="1">SUM(G5,I5,K5,M5,O5,Q5,S5,U5,W5,Y5,AA5,AC5,AE5,AG5,AI5)</f>
        <v>1</v>
      </c>
    </row>
    <row r="6" spans="1:37" x14ac:dyDescent="0.25">
      <c r="A6" s="1"/>
      <c r="B6" s="2" t="s">
        <v>219</v>
      </c>
      <c r="C6" s="1"/>
      <c r="D6" s="2" t="s">
        <v>220</v>
      </c>
      <c r="E6" s="1"/>
      <c r="F6" s="7">
        <v>12</v>
      </c>
      <c r="G6" s="16"/>
      <c r="H6" s="7"/>
      <c r="I6" s="16"/>
      <c r="J6" s="7">
        <v>12</v>
      </c>
      <c r="K6" s="16"/>
      <c r="L6" s="7"/>
      <c r="M6" s="16"/>
      <c r="N6" s="7"/>
      <c r="O6" s="16"/>
      <c r="P6" s="7"/>
      <c r="Q6" s="16"/>
      <c r="R6" s="7"/>
      <c r="S6" s="16"/>
      <c r="T6" s="7"/>
      <c r="U6" s="16"/>
      <c r="V6" s="7"/>
      <c r="W6" s="16"/>
      <c r="X6" s="7"/>
      <c r="Y6" s="16"/>
      <c r="Z6" s="7"/>
      <c r="AA6" s="20"/>
      <c r="AB6" s="35"/>
      <c r="AC6" s="28"/>
      <c r="AD6" s="60"/>
      <c r="AE6" s="16"/>
      <c r="AF6" s="7"/>
      <c r="AG6" s="16"/>
      <c r="AH6" s="7"/>
      <c r="AI6" s="20"/>
      <c r="AJ6" s="95">
        <f t="shared" ref="AJ6:AJ8" si="2">COUNTA(F6,H6,J6,L6,N6,P6,R6,T6,V6,X6,Z6,AD6,AF6,AH6)</f>
        <v>2</v>
      </c>
      <c r="AK6" s="98">
        <f t="shared" si="1"/>
        <v>0</v>
      </c>
    </row>
    <row r="7" spans="1:37" x14ac:dyDescent="0.25">
      <c r="A7" s="1"/>
      <c r="B7" s="2" t="s">
        <v>221</v>
      </c>
      <c r="C7" s="1"/>
      <c r="D7" s="2" t="s">
        <v>222</v>
      </c>
      <c r="E7" s="1"/>
      <c r="F7" s="7">
        <v>10</v>
      </c>
      <c r="G7" s="16">
        <v>1</v>
      </c>
      <c r="H7" s="7"/>
      <c r="I7" s="16"/>
      <c r="J7" s="7">
        <v>10</v>
      </c>
      <c r="K7" s="16">
        <v>2</v>
      </c>
      <c r="L7" s="7"/>
      <c r="M7" s="16"/>
      <c r="N7" s="7"/>
      <c r="O7" s="16"/>
      <c r="P7" s="7"/>
      <c r="Q7" s="16"/>
      <c r="R7" s="7"/>
      <c r="S7" s="16"/>
      <c r="T7" s="7"/>
      <c r="U7" s="16"/>
      <c r="V7" s="7"/>
      <c r="W7" s="16"/>
      <c r="X7" s="7"/>
      <c r="Y7" s="16"/>
      <c r="Z7" s="7"/>
      <c r="AA7" s="20"/>
      <c r="AB7" s="35"/>
      <c r="AC7" s="28"/>
      <c r="AD7" s="60"/>
      <c r="AE7" s="16"/>
      <c r="AF7" s="7"/>
      <c r="AG7" s="16"/>
      <c r="AH7" s="7"/>
      <c r="AI7" s="20"/>
      <c r="AJ7" s="95">
        <f t="shared" si="2"/>
        <v>2</v>
      </c>
      <c r="AK7" s="98">
        <f t="shared" si="1"/>
        <v>3</v>
      </c>
    </row>
    <row r="8" spans="1:37" x14ac:dyDescent="0.25">
      <c r="A8" s="1"/>
      <c r="B8" s="2" t="s">
        <v>223</v>
      </c>
      <c r="C8" s="1"/>
      <c r="D8" s="2" t="s">
        <v>224</v>
      </c>
      <c r="E8" s="1"/>
      <c r="F8" s="7">
        <v>6</v>
      </c>
      <c r="G8" s="16">
        <v>2</v>
      </c>
      <c r="H8" s="7"/>
      <c r="I8" s="16"/>
      <c r="J8" s="7">
        <v>6</v>
      </c>
      <c r="K8" s="16">
        <v>5</v>
      </c>
      <c r="L8" s="7"/>
      <c r="M8" s="16"/>
      <c r="N8" s="7"/>
      <c r="O8" s="16"/>
      <c r="P8" s="7"/>
      <c r="Q8" s="16"/>
      <c r="R8" s="7"/>
      <c r="S8" s="16"/>
      <c r="T8" s="7"/>
      <c r="U8" s="16"/>
      <c r="V8" s="7"/>
      <c r="W8" s="16"/>
      <c r="X8" s="7"/>
      <c r="Y8" s="16"/>
      <c r="Z8" s="7"/>
      <c r="AA8" s="20"/>
      <c r="AB8" s="35"/>
      <c r="AC8" s="28"/>
      <c r="AD8" s="60"/>
      <c r="AE8" s="16"/>
      <c r="AF8" s="7"/>
      <c r="AG8" s="16"/>
      <c r="AH8" s="7"/>
      <c r="AI8" s="20"/>
      <c r="AJ8" s="95">
        <f t="shared" si="2"/>
        <v>2</v>
      </c>
      <c r="AK8" s="98">
        <f t="shared" si="1"/>
        <v>7</v>
      </c>
    </row>
    <row r="9" spans="1:37" x14ac:dyDescent="0.25">
      <c r="A9" s="1"/>
      <c r="B9" s="2" t="s">
        <v>225</v>
      </c>
      <c r="C9" s="1"/>
      <c r="D9" s="2" t="s">
        <v>226</v>
      </c>
      <c r="E9" s="1"/>
      <c r="F9" s="7">
        <v>14</v>
      </c>
      <c r="G9" s="16">
        <v>4</v>
      </c>
      <c r="H9" s="7"/>
      <c r="I9" s="16"/>
      <c r="J9" s="7">
        <v>14</v>
      </c>
      <c r="K9" s="16">
        <v>6</v>
      </c>
      <c r="L9" s="7"/>
      <c r="M9" s="16"/>
      <c r="N9" s="7"/>
      <c r="O9" s="16"/>
      <c r="P9" s="7"/>
      <c r="Q9" s="16"/>
      <c r="R9" s="7"/>
      <c r="S9" s="16"/>
      <c r="T9" s="7"/>
      <c r="U9" s="16"/>
      <c r="V9" s="7"/>
      <c r="W9" s="16"/>
      <c r="X9" s="7"/>
      <c r="Y9" s="16"/>
      <c r="Z9" s="7"/>
      <c r="AA9" s="20"/>
      <c r="AB9" s="35"/>
      <c r="AC9" s="28"/>
      <c r="AD9" s="60"/>
      <c r="AE9" s="16"/>
      <c r="AF9" s="7"/>
      <c r="AG9" s="16"/>
      <c r="AH9" s="7"/>
      <c r="AI9" s="20"/>
      <c r="AJ9" s="95">
        <f t="shared" si="0"/>
        <v>2</v>
      </c>
      <c r="AK9" s="98">
        <f t="shared" si="1"/>
        <v>10</v>
      </c>
    </row>
    <row r="10" spans="1:37" x14ac:dyDescent="0.25">
      <c r="A10" s="1"/>
      <c r="B10" s="2" t="s">
        <v>227</v>
      </c>
      <c r="C10" s="1"/>
      <c r="D10" s="2" t="s">
        <v>228</v>
      </c>
      <c r="E10" s="1"/>
      <c r="F10" s="7">
        <v>1</v>
      </c>
      <c r="G10" s="16"/>
      <c r="H10" s="7"/>
      <c r="I10" s="16"/>
      <c r="J10" s="7">
        <v>1</v>
      </c>
      <c r="K10" s="16"/>
      <c r="L10" s="7"/>
      <c r="M10" s="16"/>
      <c r="N10" s="7"/>
      <c r="O10" s="16"/>
      <c r="P10" s="7"/>
      <c r="Q10" s="16"/>
      <c r="R10" s="7"/>
      <c r="S10" s="16"/>
      <c r="T10" s="7"/>
      <c r="U10" s="16"/>
      <c r="V10" s="7"/>
      <c r="W10" s="16"/>
      <c r="X10" s="7"/>
      <c r="Y10" s="16"/>
      <c r="Z10" s="7"/>
      <c r="AA10" s="20"/>
      <c r="AB10" s="35"/>
      <c r="AC10" s="28"/>
      <c r="AD10" s="60"/>
      <c r="AE10" s="16"/>
      <c r="AF10" s="7"/>
      <c r="AG10" s="16"/>
      <c r="AH10" s="7"/>
      <c r="AI10" s="20"/>
      <c r="AJ10" s="95">
        <f t="shared" si="0"/>
        <v>2</v>
      </c>
      <c r="AK10" s="98">
        <f t="shared" si="1"/>
        <v>0</v>
      </c>
    </row>
    <row r="11" spans="1:37" x14ac:dyDescent="0.25">
      <c r="A11" s="1"/>
      <c r="B11" s="2" t="s">
        <v>229</v>
      </c>
      <c r="C11" s="1"/>
      <c r="D11" s="2" t="s">
        <v>230</v>
      </c>
      <c r="E11" s="1"/>
      <c r="F11" s="7"/>
      <c r="G11" s="16"/>
      <c r="H11" s="7"/>
      <c r="I11" s="16"/>
      <c r="J11" s="7"/>
      <c r="K11" s="16"/>
      <c r="L11" s="7"/>
      <c r="M11" s="16"/>
      <c r="N11" s="7"/>
      <c r="O11" s="16"/>
      <c r="P11" s="7"/>
      <c r="Q11" s="16"/>
      <c r="R11" s="7"/>
      <c r="S11" s="16"/>
      <c r="T11" s="7"/>
      <c r="U11" s="16"/>
      <c r="V11" s="7"/>
      <c r="W11" s="16"/>
      <c r="X11" s="7"/>
      <c r="Y11" s="16"/>
      <c r="Z11" s="7"/>
      <c r="AA11" s="20"/>
      <c r="AB11" s="35"/>
      <c r="AC11" s="28"/>
      <c r="AD11" s="60"/>
      <c r="AE11" s="16"/>
      <c r="AF11" s="7"/>
      <c r="AG11" s="16"/>
      <c r="AH11" s="7"/>
      <c r="AI11" s="20"/>
      <c r="AJ11" s="95">
        <f t="shared" si="0"/>
        <v>0</v>
      </c>
      <c r="AK11" s="98">
        <f t="shared" si="1"/>
        <v>0</v>
      </c>
    </row>
    <row r="12" spans="1:37" x14ac:dyDescent="0.25">
      <c r="A12" s="1"/>
      <c r="B12" s="2" t="s">
        <v>231</v>
      </c>
      <c r="C12" s="1"/>
      <c r="D12" s="2" t="s">
        <v>232</v>
      </c>
      <c r="E12" s="1"/>
      <c r="F12" s="7">
        <v>9</v>
      </c>
      <c r="G12" s="16"/>
      <c r="H12" s="7"/>
      <c r="I12" s="16"/>
      <c r="J12" s="7">
        <v>9</v>
      </c>
      <c r="K12" s="16"/>
      <c r="L12" s="7"/>
      <c r="M12" s="16"/>
      <c r="N12" s="7"/>
      <c r="O12" s="16"/>
      <c r="P12" s="7"/>
      <c r="Q12" s="16"/>
      <c r="R12" s="7"/>
      <c r="S12" s="16"/>
      <c r="T12" s="7"/>
      <c r="U12" s="16"/>
      <c r="V12" s="7"/>
      <c r="W12" s="16"/>
      <c r="X12" s="7"/>
      <c r="Y12" s="16"/>
      <c r="Z12" s="7"/>
      <c r="AA12" s="20"/>
      <c r="AB12" s="35"/>
      <c r="AC12" s="28"/>
      <c r="AD12" s="60"/>
      <c r="AE12" s="16"/>
      <c r="AF12" s="7"/>
      <c r="AG12" s="16"/>
      <c r="AH12" s="7"/>
      <c r="AI12" s="20"/>
      <c r="AJ12" s="95">
        <f t="shared" si="0"/>
        <v>2</v>
      </c>
      <c r="AK12" s="98">
        <f t="shared" si="1"/>
        <v>0</v>
      </c>
    </row>
    <row r="13" spans="1:37" x14ac:dyDescent="0.25">
      <c r="A13" s="1"/>
      <c r="B13" s="2" t="s">
        <v>233</v>
      </c>
      <c r="C13" s="1"/>
      <c r="D13" s="2" t="s">
        <v>234</v>
      </c>
      <c r="E13" s="1"/>
      <c r="F13" s="7">
        <v>2</v>
      </c>
      <c r="G13" s="16"/>
      <c r="H13" s="7"/>
      <c r="I13" s="16"/>
      <c r="J13" s="7">
        <v>2</v>
      </c>
      <c r="K13" s="16">
        <v>2</v>
      </c>
      <c r="L13" s="7"/>
      <c r="M13" s="16"/>
      <c r="N13" s="7"/>
      <c r="O13" s="16"/>
      <c r="P13" s="7"/>
      <c r="Q13" s="16"/>
      <c r="R13" s="7"/>
      <c r="S13" s="16"/>
      <c r="T13" s="7"/>
      <c r="U13" s="16"/>
      <c r="V13" s="7"/>
      <c r="W13" s="16"/>
      <c r="X13" s="7"/>
      <c r="Y13" s="16"/>
      <c r="Z13" s="7"/>
      <c r="AA13" s="20"/>
      <c r="AB13" s="35"/>
      <c r="AC13" s="28"/>
      <c r="AD13" s="60"/>
      <c r="AE13" s="16"/>
      <c r="AF13" s="7"/>
      <c r="AG13" s="16"/>
      <c r="AH13" s="7"/>
      <c r="AI13" s="20"/>
      <c r="AJ13" s="95">
        <f t="shared" si="0"/>
        <v>2</v>
      </c>
      <c r="AK13" s="98">
        <f t="shared" si="1"/>
        <v>2</v>
      </c>
    </row>
    <row r="14" spans="1:37" x14ac:dyDescent="0.25">
      <c r="A14" s="1"/>
      <c r="B14" s="2" t="s">
        <v>235</v>
      </c>
      <c r="C14" s="1"/>
      <c r="D14" s="2" t="s">
        <v>236</v>
      </c>
      <c r="E14" s="1"/>
      <c r="F14" s="7">
        <v>11</v>
      </c>
      <c r="G14" s="16"/>
      <c r="H14" s="7"/>
      <c r="I14" s="16"/>
      <c r="J14" s="7">
        <v>11</v>
      </c>
      <c r="K14" s="16">
        <v>1</v>
      </c>
      <c r="L14" s="7"/>
      <c r="M14" s="16"/>
      <c r="N14" s="7"/>
      <c r="O14" s="16"/>
      <c r="P14" s="7"/>
      <c r="Q14" s="16"/>
      <c r="R14" s="7"/>
      <c r="S14" s="16"/>
      <c r="T14" s="7"/>
      <c r="U14" s="16"/>
      <c r="V14" s="7"/>
      <c r="W14" s="16"/>
      <c r="X14" s="7"/>
      <c r="Y14" s="16"/>
      <c r="Z14" s="7"/>
      <c r="AA14" s="20"/>
      <c r="AB14" s="35"/>
      <c r="AC14" s="28"/>
      <c r="AD14" s="60"/>
      <c r="AE14" s="16"/>
      <c r="AF14" s="7"/>
      <c r="AG14" s="16"/>
      <c r="AH14" s="7"/>
      <c r="AI14" s="20"/>
      <c r="AJ14" s="95">
        <f t="shared" si="0"/>
        <v>2</v>
      </c>
      <c r="AK14" s="98">
        <f t="shared" si="1"/>
        <v>1</v>
      </c>
    </row>
    <row r="15" spans="1:37" x14ac:dyDescent="0.25">
      <c r="A15" s="1"/>
      <c r="B15" s="2" t="s">
        <v>237</v>
      </c>
      <c r="C15" s="1"/>
      <c r="D15" s="2" t="s">
        <v>238</v>
      </c>
      <c r="E15" s="1"/>
      <c r="F15" s="7">
        <v>5</v>
      </c>
      <c r="G15" s="16">
        <v>2</v>
      </c>
      <c r="H15" s="7"/>
      <c r="I15" s="16"/>
      <c r="J15" s="7">
        <v>5</v>
      </c>
      <c r="K15" s="16">
        <v>2</v>
      </c>
      <c r="L15" s="7"/>
      <c r="M15" s="16"/>
      <c r="N15" s="7"/>
      <c r="O15" s="16"/>
      <c r="P15" s="7"/>
      <c r="Q15" s="16"/>
      <c r="R15" s="7"/>
      <c r="S15" s="16"/>
      <c r="T15" s="7"/>
      <c r="U15" s="16"/>
      <c r="V15" s="7"/>
      <c r="W15" s="16"/>
      <c r="Y15" s="16"/>
      <c r="Z15" s="7"/>
      <c r="AA15" s="20"/>
      <c r="AB15" s="35"/>
      <c r="AC15" s="28"/>
      <c r="AD15" s="60"/>
      <c r="AE15" s="16"/>
      <c r="AF15" s="7"/>
      <c r="AG15" s="16"/>
      <c r="AH15" s="7"/>
      <c r="AI15" s="20"/>
      <c r="AJ15" s="95">
        <f t="shared" si="0"/>
        <v>2</v>
      </c>
      <c r="AK15" s="98">
        <f t="shared" si="1"/>
        <v>4</v>
      </c>
    </row>
    <row r="16" spans="1:37" x14ac:dyDescent="0.25">
      <c r="A16" s="1"/>
      <c r="B16" s="2" t="s">
        <v>239</v>
      </c>
      <c r="C16" s="1"/>
      <c r="D16" s="2" t="s">
        <v>240</v>
      </c>
      <c r="E16" s="1"/>
      <c r="F16" s="7">
        <v>4</v>
      </c>
      <c r="G16" s="16">
        <v>2</v>
      </c>
      <c r="H16" s="7"/>
      <c r="I16" s="16"/>
      <c r="J16" s="7">
        <v>4</v>
      </c>
      <c r="K16" s="16">
        <v>2</v>
      </c>
      <c r="L16" s="7"/>
      <c r="M16" s="16"/>
      <c r="N16" s="7"/>
      <c r="O16" s="16"/>
      <c r="P16" s="7"/>
      <c r="Q16" s="16"/>
      <c r="R16" s="7"/>
      <c r="S16" s="16"/>
      <c r="T16" s="7"/>
      <c r="U16" s="16"/>
      <c r="V16" s="7"/>
      <c r="W16" s="16"/>
      <c r="X16" s="7"/>
      <c r="Y16" s="16"/>
      <c r="Z16" s="7"/>
      <c r="AA16" s="20"/>
      <c r="AB16" s="35"/>
      <c r="AC16" s="28"/>
      <c r="AD16" s="60"/>
      <c r="AE16" s="16"/>
      <c r="AF16" s="7"/>
      <c r="AG16" s="16"/>
      <c r="AH16" s="7"/>
      <c r="AI16" s="20"/>
      <c r="AJ16" s="95">
        <f t="shared" si="0"/>
        <v>2</v>
      </c>
      <c r="AK16" s="98">
        <f t="shared" si="1"/>
        <v>4</v>
      </c>
    </row>
    <row r="17" spans="1:37" x14ac:dyDescent="0.25">
      <c r="A17" s="1"/>
      <c r="B17" s="2" t="s">
        <v>241</v>
      </c>
      <c r="C17" s="1"/>
      <c r="D17" s="2" t="s">
        <v>242</v>
      </c>
      <c r="E17" s="1"/>
      <c r="F17" s="7"/>
      <c r="G17" s="16"/>
      <c r="H17" s="7"/>
      <c r="I17" s="16"/>
      <c r="J17" s="7">
        <v>8</v>
      </c>
      <c r="K17" s="16">
        <v>3</v>
      </c>
      <c r="L17" s="7"/>
      <c r="M17" s="16"/>
      <c r="N17" s="7"/>
      <c r="O17" s="16"/>
      <c r="P17" s="7"/>
      <c r="Q17" s="16"/>
      <c r="R17" s="7"/>
      <c r="S17" s="16"/>
      <c r="T17" s="7"/>
      <c r="U17" s="16"/>
      <c r="V17" s="7"/>
      <c r="W17" s="16"/>
      <c r="X17" s="7"/>
      <c r="Y17" s="16"/>
      <c r="Z17" s="7"/>
      <c r="AA17" s="20"/>
      <c r="AB17" s="35"/>
      <c r="AC17" s="28"/>
      <c r="AD17" s="60"/>
      <c r="AE17" s="16"/>
      <c r="AF17" s="7"/>
      <c r="AG17" s="16"/>
      <c r="AH17" s="7"/>
      <c r="AI17" s="20"/>
      <c r="AJ17" s="95">
        <f t="shared" ref="AJ17" si="3">COUNTA(F17,H17,J17,L17,N17,P17,R17,T17,V17,X17,Z17,AD17,AF17,AH17)</f>
        <v>1</v>
      </c>
      <c r="AK17" s="98">
        <f t="shared" si="1"/>
        <v>3</v>
      </c>
    </row>
    <row r="18" spans="1:37" x14ac:dyDescent="0.25">
      <c r="A18" s="1"/>
      <c r="B18" s="2" t="s">
        <v>243</v>
      </c>
      <c r="C18" s="1"/>
      <c r="D18" s="2" t="s">
        <v>244</v>
      </c>
      <c r="E18" s="1"/>
      <c r="F18" s="7">
        <v>7</v>
      </c>
      <c r="G18" s="16"/>
      <c r="H18" s="7"/>
      <c r="I18" s="16"/>
      <c r="J18" s="7"/>
      <c r="K18" s="16"/>
      <c r="L18" s="7"/>
      <c r="M18" s="16"/>
      <c r="N18" s="7"/>
      <c r="O18" s="16"/>
      <c r="P18" s="7"/>
      <c r="Q18" s="16"/>
      <c r="R18" s="7"/>
      <c r="S18" s="16"/>
      <c r="T18" s="7"/>
      <c r="U18" s="16"/>
      <c r="V18" s="7"/>
      <c r="W18" s="16"/>
      <c r="X18" s="7"/>
      <c r="Y18" s="16"/>
      <c r="Z18" s="7"/>
      <c r="AA18" s="20"/>
      <c r="AB18" s="35"/>
      <c r="AC18" s="28"/>
      <c r="AD18" s="60"/>
      <c r="AE18" s="16"/>
      <c r="AF18" s="7"/>
      <c r="AG18" s="16"/>
      <c r="AH18" s="7"/>
      <c r="AI18" s="20"/>
      <c r="AJ18" s="95">
        <f t="shared" si="0"/>
        <v>1</v>
      </c>
      <c r="AK18" s="98">
        <f t="shared" si="1"/>
        <v>0</v>
      </c>
    </row>
    <row r="19" spans="1:37" ht="15.75" thickBot="1" x14ac:dyDescent="0.3">
      <c r="A19" s="3"/>
      <c r="B19" s="4" t="s">
        <v>245</v>
      </c>
      <c r="C19" s="3"/>
      <c r="D19" s="4" t="s">
        <v>246</v>
      </c>
      <c r="E19" s="3"/>
      <c r="F19" s="8">
        <v>8</v>
      </c>
      <c r="G19" s="17"/>
      <c r="H19" s="8"/>
      <c r="I19" s="17"/>
      <c r="J19" s="8"/>
      <c r="K19" s="17"/>
      <c r="L19" s="8"/>
      <c r="M19" s="17"/>
      <c r="N19" s="8"/>
      <c r="O19" s="17"/>
      <c r="P19" s="8"/>
      <c r="Q19" s="17"/>
      <c r="R19" s="8"/>
      <c r="S19" s="17"/>
      <c r="T19" s="8"/>
      <c r="U19" s="17"/>
      <c r="V19" s="8"/>
      <c r="W19" s="17"/>
      <c r="X19" s="8"/>
      <c r="Y19" s="17"/>
      <c r="Z19" s="8"/>
      <c r="AA19" s="21"/>
      <c r="AB19" s="36"/>
      <c r="AC19" s="30"/>
      <c r="AD19" s="61"/>
      <c r="AE19" s="17"/>
      <c r="AF19" s="8"/>
      <c r="AG19" s="17"/>
      <c r="AH19" s="8"/>
      <c r="AI19" s="21"/>
      <c r="AJ19" s="96">
        <f t="shared" si="0"/>
        <v>1</v>
      </c>
      <c r="AK19" s="99">
        <f t="shared" si="1"/>
        <v>0</v>
      </c>
    </row>
    <row r="20" spans="1:37" x14ac:dyDescent="0.25">
      <c r="F20" s="14">
        <f>COUNTA(F3:F19)</f>
        <v>13</v>
      </c>
      <c r="G20" s="15">
        <f>SUM(G3:G19)</f>
        <v>11</v>
      </c>
      <c r="H20" s="14">
        <f>COUNTA(H3:H19)</f>
        <v>0</v>
      </c>
      <c r="I20" s="15">
        <f>SUM(I3:I19)</f>
        <v>0</v>
      </c>
      <c r="J20" s="14">
        <f>COUNTA(J3:J19)</f>
        <v>12</v>
      </c>
      <c r="K20" s="15">
        <f>SUM(K3:K19)</f>
        <v>24</v>
      </c>
      <c r="L20" s="14">
        <f>COUNTA(L3:L19)</f>
        <v>0</v>
      </c>
      <c r="M20" s="15">
        <f>SUM(M3:M19)</f>
        <v>0</v>
      </c>
      <c r="N20" s="14">
        <f>COUNTA(N3:N19)</f>
        <v>0</v>
      </c>
      <c r="O20" s="15">
        <f>SUM(O3:O19)</f>
        <v>0</v>
      </c>
      <c r="P20" s="14">
        <f>COUNTA(P3:P19)</f>
        <v>0</v>
      </c>
      <c r="Q20" s="15">
        <f>SUM(Q3:Q19)</f>
        <v>0</v>
      </c>
      <c r="R20" s="14">
        <f>COUNTA(R3:R19)</f>
        <v>0</v>
      </c>
      <c r="S20" s="15">
        <f>SUM(S3:S19)</f>
        <v>0</v>
      </c>
      <c r="T20" s="14">
        <f>COUNTA(T3:T19)</f>
        <v>0</v>
      </c>
      <c r="U20" s="15">
        <f>SUM(U3:U19)</f>
        <v>0</v>
      </c>
      <c r="V20" s="14">
        <f>COUNTA(V3:V19)</f>
        <v>0</v>
      </c>
      <c r="W20" s="15">
        <f>SUM(W3:W19)</f>
        <v>0</v>
      </c>
      <c r="X20" s="14">
        <f>COUNTA(X3:X19)</f>
        <v>0</v>
      </c>
      <c r="Y20" s="15">
        <f>SUM(Y3:Y19)</f>
        <v>0</v>
      </c>
      <c r="Z20" s="14">
        <f>COUNTA(Z3:Z19)</f>
        <v>0</v>
      </c>
      <c r="AA20" s="15">
        <f>SUM(AA3:AA19)</f>
        <v>0</v>
      </c>
      <c r="AB20" s="14">
        <f>COUNTA(AB3:AB19)</f>
        <v>0</v>
      </c>
      <c r="AC20" s="15">
        <f>SUM(AC3:AC19)</f>
        <v>0</v>
      </c>
      <c r="AD20" s="14">
        <f>COUNTA(AD3:AD19)</f>
        <v>0</v>
      </c>
      <c r="AE20" s="15">
        <f t="shared" ref="AE20:AG20" si="4">SUM(AE3:AE19)</f>
        <v>0</v>
      </c>
      <c r="AF20" s="14">
        <f>COUNTA(AF3:AF19)</f>
        <v>0</v>
      </c>
      <c r="AG20" s="15">
        <f t="shared" si="4"/>
        <v>0</v>
      </c>
      <c r="AH20" s="14">
        <f>COUNTA(AH3:AH19)</f>
        <v>0</v>
      </c>
      <c r="AI20" s="15">
        <f t="shared" ref="AI20" si="5">SUM(AI3:AI19)</f>
        <v>0</v>
      </c>
      <c r="AJ20" s="14"/>
      <c r="AK20" s="15">
        <f>SUM(AK3:AK19)</f>
        <v>35</v>
      </c>
    </row>
    <row r="28" spans="1:37" x14ac:dyDescent="0.25">
      <c r="D28" s="5"/>
    </row>
  </sheetData>
  <sheetProtection algorithmName="SHA-512" hashValue="PnYr7bgDOqqswCzUtbFZ/K4NsWn+lWIl71V72gee5xiw9OtoQTArKEW9ELYazk6agnxiurTabCFA3b0ki+ZOoQ==" saltValue="BhH3TjjIXyIZ9ETUMy6lnQ==" spinCount="100000" sheet="1" objects="1" scenarios="1"/>
  <mergeCells count="18">
    <mergeCell ref="AH1:AI1"/>
    <mergeCell ref="AJ1:AJ2"/>
    <mergeCell ref="AK1:AK2"/>
    <mergeCell ref="A1:E2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Class Général Algemeen Klass.</vt:lpstr>
      <vt:lpstr>Class par Klass per Clubs</vt:lpstr>
      <vt:lpstr>KAZSc</vt:lpstr>
      <vt:lpstr>MZV</vt:lpstr>
      <vt:lpstr>KGZV</vt:lpstr>
      <vt:lpstr>KWK</vt:lpstr>
      <vt:lpstr>LAQUA</vt:lpstr>
      <vt:lpstr>CCM</vt:lpstr>
      <vt:lpstr>ROSC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Belswim | Secr. WP FRBN KBZB</dc:creator>
  <cp:lastModifiedBy>Belswim | Secr. WP FRBN KBZB</cp:lastModifiedBy>
  <dcterms:created xsi:type="dcterms:W3CDTF">2025-03-21T15:13:26Z</dcterms:created>
  <dcterms:modified xsi:type="dcterms:W3CDTF">2026-10-17T05:51:10Z</dcterms:modified>
</cp:coreProperties>
</file>