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lswim-my.sharepoint.com/personal/scwp-cswp_belswim_be/Documents/Documents/Championnat de Belgique/Championnat 2025-2026/Challenge Fair-Play + Buteurs SL SD/Buteurs SD/"/>
    </mc:Choice>
  </mc:AlternateContent>
  <xr:revisionPtr revIDLastSave="9" documentId="8_{C0DCD731-6175-4495-AAE1-777DA78E954A}" xr6:coauthVersionLast="47" xr6:coauthVersionMax="47" xr10:uidLastSave="{A91BC8CB-DEC8-4A8E-8828-F9A8301D6DDF}"/>
  <bookViews>
    <workbookView xWindow="28680" yWindow="-120" windowWidth="29040" windowHeight="15720" xr2:uid="{2BD0655D-6443-46E1-A1E7-EE1CA81FDE1D}"/>
  </bookViews>
  <sheets>
    <sheet name="Class Général Algemeen Klass." sheetId="1" r:id="rId1"/>
    <sheet name="Class par Klass per Clubs" sheetId="5" r:id="rId2"/>
    <sheet name="KAZSc" sheetId="2" r:id="rId3"/>
    <sheet name="MZV" sheetId="3" r:id="rId4"/>
    <sheet name="KGZV" sheetId="4" r:id="rId5"/>
    <sheet name="KWK" sheetId="6" r:id="rId6"/>
    <sheet name="LAQUA" sheetId="7" r:id="rId7"/>
    <sheet name="CCM" sheetId="8" r:id="rId8"/>
    <sheet name="ROSC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9" i="9" l="1"/>
  <c r="AK10" i="9"/>
  <c r="AK11" i="9"/>
  <c r="AK12" i="9"/>
  <c r="AK13" i="9"/>
  <c r="AK14" i="9"/>
  <c r="AK15" i="9"/>
  <c r="AK16" i="9"/>
  <c r="AK17" i="9"/>
  <c r="AK18" i="9"/>
  <c r="AK19" i="9"/>
  <c r="AK20" i="9"/>
  <c r="AK21" i="9"/>
  <c r="AK22" i="9"/>
  <c r="AK23" i="9"/>
  <c r="AK8" i="9"/>
  <c r="E115" i="1"/>
  <c r="AC25" i="5"/>
  <c r="AJ18" i="7"/>
  <c r="D115" i="1" s="1"/>
  <c r="AK18" i="7"/>
  <c r="AK25" i="6"/>
  <c r="AK9" i="6"/>
  <c r="AK10" i="6"/>
  <c r="AK11" i="6"/>
  <c r="AK12" i="6"/>
  <c r="AK13" i="6"/>
  <c r="AK14" i="6"/>
  <c r="AK15" i="6"/>
  <c r="AK16" i="6"/>
  <c r="AK17" i="6"/>
  <c r="AK18" i="6"/>
  <c r="AK19" i="6"/>
  <c r="AK20" i="6"/>
  <c r="AK21" i="6"/>
  <c r="AK22" i="6"/>
  <c r="AK23" i="6"/>
  <c r="AK24" i="6"/>
  <c r="AK8" i="6"/>
  <c r="AK7" i="6"/>
  <c r="X26" i="6"/>
  <c r="Y26" i="6"/>
  <c r="AJ19" i="8"/>
  <c r="D105" i="1" s="1"/>
  <c r="AK19" i="8"/>
  <c r="AI19" i="5" s="1"/>
  <c r="E110" i="1"/>
  <c r="D110" i="1"/>
  <c r="AJ10" i="3"/>
  <c r="J22" i="5" s="1"/>
  <c r="AK10" i="3"/>
  <c r="K22" i="5"/>
  <c r="AB25" i="5" l="1"/>
  <c r="E105" i="1"/>
  <c r="AH19" i="5"/>
  <c r="AJ14" i="4"/>
  <c r="D75" i="1" s="1"/>
  <c r="AK14" i="4"/>
  <c r="E75" i="1" s="1"/>
  <c r="AJ15" i="4"/>
  <c r="D63" i="1" s="1"/>
  <c r="AK15" i="4"/>
  <c r="E63" i="1" s="1"/>
  <c r="AJ11" i="4"/>
  <c r="D58" i="1" s="1"/>
  <c r="AK11" i="4"/>
  <c r="P14" i="5"/>
  <c r="K18" i="5"/>
  <c r="AJ21" i="3"/>
  <c r="J18" i="5" s="1"/>
  <c r="AK21" i="3"/>
  <c r="E89" i="1"/>
  <c r="E81" i="1"/>
  <c r="E88" i="1"/>
  <c r="E76" i="1"/>
  <c r="D118" i="1"/>
  <c r="AK15" i="7"/>
  <c r="AC7" i="5" s="1"/>
  <c r="E122" i="1"/>
  <c r="E121" i="1"/>
  <c r="E90" i="1"/>
  <c r="D122" i="1"/>
  <c r="D121" i="1"/>
  <c r="D111" i="1"/>
  <c r="E120" i="1"/>
  <c r="E111" i="1"/>
  <c r="E108" i="1"/>
  <c r="D120" i="1"/>
  <c r="D108" i="1"/>
  <c r="E91" i="1"/>
  <c r="E117" i="1"/>
  <c r="E107" i="1"/>
  <c r="E104" i="1"/>
  <c r="E116" i="1"/>
  <c r="D117" i="1"/>
  <c r="D116" i="1"/>
  <c r="AJ8" i="7"/>
  <c r="AB19" i="5" s="1"/>
  <c r="AK8" i="7"/>
  <c r="AC19" i="5" s="1"/>
  <c r="AJ12" i="6"/>
  <c r="D74" i="1" s="1"/>
  <c r="E74" i="1"/>
  <c r="AO22" i="5"/>
  <c r="AO21" i="5"/>
  <c r="AO17" i="5"/>
  <c r="AN22" i="5"/>
  <c r="AN21" i="5"/>
  <c r="AO20" i="5"/>
  <c r="AO19" i="5"/>
  <c r="AO18" i="5"/>
  <c r="AN20" i="5"/>
  <c r="AN19" i="5"/>
  <c r="AJ21" i="9"/>
  <c r="AJ10" i="9"/>
  <c r="AJ11" i="9"/>
  <c r="AJ12" i="9"/>
  <c r="D44" i="1" s="1"/>
  <c r="AO11" i="5"/>
  <c r="AK7" i="9"/>
  <c r="AO15" i="5" s="1"/>
  <c r="AJ7" i="9"/>
  <c r="AN15" i="5" s="1"/>
  <c r="AB24" i="9"/>
  <c r="AC24" i="9"/>
  <c r="AJ8" i="8"/>
  <c r="AH16" i="5" s="1"/>
  <c r="AK8" i="8"/>
  <c r="AI16" i="5" s="1"/>
  <c r="AJ9" i="8"/>
  <c r="AH8" i="5" s="1"/>
  <c r="AK9" i="8"/>
  <c r="AI8" i="5" s="1"/>
  <c r="AJ10" i="8"/>
  <c r="AK10" i="8"/>
  <c r="AJ11" i="8"/>
  <c r="AH22" i="5" s="1"/>
  <c r="AK11" i="8"/>
  <c r="E119" i="1" s="1"/>
  <c r="AJ12" i="8"/>
  <c r="AK12" i="8"/>
  <c r="AJ13" i="8"/>
  <c r="AH11" i="5" s="1"/>
  <c r="AK13" i="8"/>
  <c r="AI11" i="5" s="1"/>
  <c r="AJ14" i="8"/>
  <c r="D109" i="1" s="1"/>
  <c r="AK14" i="8"/>
  <c r="AI21" i="5" s="1"/>
  <c r="AJ15" i="8"/>
  <c r="AH18" i="5" s="1"/>
  <c r="AK15" i="8"/>
  <c r="AI18" i="5" s="1"/>
  <c r="AJ16" i="8"/>
  <c r="AH20" i="5" s="1"/>
  <c r="AK16" i="8"/>
  <c r="AI20" i="5" s="1"/>
  <c r="AJ17" i="8"/>
  <c r="AH15" i="5" s="1"/>
  <c r="AK17" i="8"/>
  <c r="AI15" i="5" s="1"/>
  <c r="AJ18" i="8"/>
  <c r="AK18" i="8"/>
  <c r="E47" i="1" s="1"/>
  <c r="AJ20" i="8"/>
  <c r="D86" i="1" s="1"/>
  <c r="AK20" i="8"/>
  <c r="E86" i="1" s="1"/>
  <c r="AJ21" i="8"/>
  <c r="AH17" i="5" s="1"/>
  <c r="AK21" i="8"/>
  <c r="AI17" i="5" s="1"/>
  <c r="AJ22" i="8"/>
  <c r="AH13" i="5" s="1"/>
  <c r="AK22" i="8"/>
  <c r="AI13" i="5" s="1"/>
  <c r="AJ23" i="8"/>
  <c r="AK23" i="8"/>
  <c r="AJ24" i="8"/>
  <c r="AK24" i="8"/>
  <c r="AK7" i="8"/>
  <c r="AI12" i="5" s="1"/>
  <c r="AJ7" i="8"/>
  <c r="AH12" i="5" s="1"/>
  <c r="AD25" i="8"/>
  <c r="AE25" i="8"/>
  <c r="AK7" i="7"/>
  <c r="AJ7" i="7"/>
  <c r="AJ15" i="7"/>
  <c r="D9" i="1" s="1"/>
  <c r="AJ8" i="6"/>
  <c r="V16" i="5" s="1"/>
  <c r="W16" i="5"/>
  <c r="AJ9" i="6"/>
  <c r="V23" i="5" s="1"/>
  <c r="W23" i="5"/>
  <c r="AJ10" i="6"/>
  <c r="V18" i="5" s="1"/>
  <c r="W18" i="5"/>
  <c r="AJ11" i="6"/>
  <c r="V11" i="5" s="1"/>
  <c r="E43" i="1"/>
  <c r="AJ13" i="6"/>
  <c r="V19" i="5" s="1"/>
  <c r="E93" i="1"/>
  <c r="AJ14" i="6"/>
  <c r="V10" i="5" s="1"/>
  <c r="W10" i="5"/>
  <c r="AJ15" i="6"/>
  <c r="AJ16" i="6"/>
  <c r="V7" i="5" s="1"/>
  <c r="W7" i="5"/>
  <c r="AJ17" i="6"/>
  <c r="AJ18" i="6"/>
  <c r="V22" i="5" s="1"/>
  <c r="W22" i="5"/>
  <c r="AJ19" i="6"/>
  <c r="V13" i="5" s="1"/>
  <c r="E68" i="1"/>
  <c r="AJ20" i="6"/>
  <c r="V15" i="5" s="1"/>
  <c r="W15" i="5"/>
  <c r="AJ21" i="6"/>
  <c r="V24" i="5" s="1"/>
  <c r="W24" i="5"/>
  <c r="AJ22" i="6"/>
  <c r="V12" i="5" s="1"/>
  <c r="W12" i="5"/>
  <c r="AJ23" i="6"/>
  <c r="V25" i="5" s="1"/>
  <c r="E114" i="1"/>
  <c r="AJ24" i="6"/>
  <c r="V20" i="5" s="1"/>
  <c r="E96" i="1"/>
  <c r="AJ25" i="6"/>
  <c r="V21" i="5" s="1"/>
  <c r="E99" i="1"/>
  <c r="AJ7" i="6"/>
  <c r="V14" i="5" s="1"/>
  <c r="W14" i="5"/>
  <c r="AD26" i="6"/>
  <c r="AE26" i="6"/>
  <c r="AB26" i="6"/>
  <c r="AC26" i="6"/>
  <c r="E18" i="5"/>
  <c r="E22" i="5"/>
  <c r="D22" i="5"/>
  <c r="E20" i="5"/>
  <c r="AJ15" i="3"/>
  <c r="J21" i="5" s="1"/>
  <c r="AK15" i="3"/>
  <c r="E103" i="1" s="1"/>
  <c r="AK7" i="3"/>
  <c r="K17" i="5" s="1"/>
  <c r="AJ7" i="3"/>
  <c r="D78" i="1" s="1"/>
  <c r="AJ8" i="2"/>
  <c r="D7" i="5" s="1"/>
  <c r="AJ9" i="2"/>
  <c r="D8" i="5" s="1"/>
  <c r="AJ10" i="2"/>
  <c r="D10" i="5" s="1"/>
  <c r="AJ11" i="2"/>
  <c r="AJ12" i="2"/>
  <c r="D21" i="5" s="1"/>
  <c r="AJ13" i="2"/>
  <c r="D19" i="5" s="1"/>
  <c r="AJ14" i="2"/>
  <c r="D14" i="5" s="1"/>
  <c r="AJ15" i="2"/>
  <c r="D17" i="5" s="1"/>
  <c r="AJ16" i="2"/>
  <c r="D20" i="5" s="1"/>
  <c r="AJ17" i="2"/>
  <c r="D41" i="1" s="1"/>
  <c r="AJ18" i="2"/>
  <c r="D16" i="5" s="1"/>
  <c r="AJ19" i="2"/>
  <c r="AJ20" i="2"/>
  <c r="D13" i="5" s="1"/>
  <c r="AJ21" i="2"/>
  <c r="D91" i="1" s="1"/>
  <c r="AJ22" i="2"/>
  <c r="D15" i="5" s="1"/>
  <c r="AJ23" i="2"/>
  <c r="AJ7" i="2"/>
  <c r="AK13" i="2"/>
  <c r="E19" i="5" s="1"/>
  <c r="AK14" i="2"/>
  <c r="E14" i="5" s="1"/>
  <c r="AK15" i="2"/>
  <c r="E17" i="5" s="1"/>
  <c r="AK16" i="2"/>
  <c r="AJ22" i="3"/>
  <c r="J11" i="5" s="1"/>
  <c r="AK22" i="3"/>
  <c r="AJ8" i="9"/>
  <c r="AN18" i="5" s="1"/>
  <c r="AJ9" i="9"/>
  <c r="AJ13" i="9"/>
  <c r="AN10" i="5" s="1"/>
  <c r="AO10" i="5"/>
  <c r="AJ14" i="9"/>
  <c r="AN7" i="5" s="1"/>
  <c r="AO7" i="5"/>
  <c r="AJ15" i="9"/>
  <c r="AN17" i="5" s="1"/>
  <c r="AJ16" i="9"/>
  <c r="D60" i="1" s="1"/>
  <c r="E60" i="1"/>
  <c r="AJ17" i="9"/>
  <c r="AN8" i="5" s="1"/>
  <c r="E11" i="1"/>
  <c r="AJ18" i="9"/>
  <c r="AJ19" i="9"/>
  <c r="AJ20" i="9"/>
  <c r="AN16" i="5" s="1"/>
  <c r="AO16" i="5"/>
  <c r="AJ22" i="9"/>
  <c r="D61" i="1" s="1"/>
  <c r="AO14" i="5"/>
  <c r="AJ23" i="9"/>
  <c r="AI24" i="9"/>
  <c r="AH24" i="9"/>
  <c r="AG24" i="9"/>
  <c r="AF24" i="9"/>
  <c r="AI25" i="8"/>
  <c r="AH25" i="8"/>
  <c r="AG25" i="8"/>
  <c r="AF25" i="8"/>
  <c r="AI26" i="6"/>
  <c r="AH26" i="6"/>
  <c r="AG26" i="6"/>
  <c r="AF26" i="6"/>
  <c r="AG28" i="4"/>
  <c r="AF28" i="4"/>
  <c r="AE28" i="4"/>
  <c r="AD28" i="4"/>
  <c r="AJ8" i="4"/>
  <c r="P12" i="5" s="1"/>
  <c r="AK8" i="4"/>
  <c r="Q12" i="5" s="1"/>
  <c r="AJ9" i="4"/>
  <c r="D12" i="1" s="1"/>
  <c r="AK9" i="4"/>
  <c r="Q8" i="5" s="1"/>
  <c r="AJ10" i="4"/>
  <c r="P9" i="5" s="1"/>
  <c r="AK10" i="4"/>
  <c r="E14" i="1" s="1"/>
  <c r="AJ12" i="4"/>
  <c r="P19" i="5" s="1"/>
  <c r="AK12" i="4"/>
  <c r="Q19" i="5" s="1"/>
  <c r="AJ13" i="4"/>
  <c r="P15" i="5" s="1"/>
  <c r="AK13" i="4"/>
  <c r="E59" i="1" s="1"/>
  <c r="AJ16" i="4"/>
  <c r="AK16" i="4"/>
  <c r="E39" i="1" s="1"/>
  <c r="AJ17" i="4"/>
  <c r="P11" i="5" s="1"/>
  <c r="AK17" i="4"/>
  <c r="Q11" i="5" s="1"/>
  <c r="AJ18" i="4"/>
  <c r="P7" i="5" s="1"/>
  <c r="AK18" i="4"/>
  <c r="Q7" i="5" s="1"/>
  <c r="AJ19" i="4"/>
  <c r="D94" i="1" s="1"/>
  <c r="AK19" i="4"/>
  <c r="Q20" i="5" s="1"/>
  <c r="AJ20" i="4"/>
  <c r="AK20" i="4"/>
  <c r="AJ21" i="4"/>
  <c r="AK21" i="4"/>
  <c r="AJ22" i="4"/>
  <c r="AK22" i="4"/>
  <c r="AJ23" i="4"/>
  <c r="AK23" i="4"/>
  <c r="AJ24" i="4"/>
  <c r="AK24" i="4"/>
  <c r="AJ25" i="4"/>
  <c r="AK25" i="4"/>
  <c r="AJ26" i="4"/>
  <c r="AK26" i="4"/>
  <c r="AJ27" i="4"/>
  <c r="AK27" i="4"/>
  <c r="AK7" i="4"/>
  <c r="Q10" i="5" s="1"/>
  <c r="AJ7" i="4"/>
  <c r="P10" i="5" s="1"/>
  <c r="AI28" i="4"/>
  <c r="AH28" i="4"/>
  <c r="AI24" i="3"/>
  <c r="AH24" i="3"/>
  <c r="AG24" i="3"/>
  <c r="AF24" i="3"/>
  <c r="AE24" i="3"/>
  <c r="AD24" i="3"/>
  <c r="AJ8" i="3"/>
  <c r="D38" i="1" s="1"/>
  <c r="AK8" i="3"/>
  <c r="K10" i="5" s="1"/>
  <c r="AJ9" i="3"/>
  <c r="AK9" i="3"/>
  <c r="AJ11" i="3"/>
  <c r="J13" i="5" s="1"/>
  <c r="AK11" i="3"/>
  <c r="K13" i="5" s="1"/>
  <c r="AJ12" i="3"/>
  <c r="J16" i="5" s="1"/>
  <c r="AK12" i="3"/>
  <c r="E71" i="1" s="1"/>
  <c r="AJ13" i="3"/>
  <c r="J15" i="5" s="1"/>
  <c r="AK13" i="3"/>
  <c r="K15" i="5" s="1"/>
  <c r="AJ14" i="3"/>
  <c r="AK14" i="3"/>
  <c r="AJ16" i="3"/>
  <c r="D17" i="1" s="1"/>
  <c r="AK16" i="3"/>
  <c r="K8" i="5" s="1"/>
  <c r="AJ17" i="3"/>
  <c r="J14" i="5" s="1"/>
  <c r="AK17" i="3"/>
  <c r="K14" i="5" s="1"/>
  <c r="AJ18" i="3"/>
  <c r="J12" i="5" s="1"/>
  <c r="AK18" i="3"/>
  <c r="E49" i="1" s="1"/>
  <c r="AJ19" i="3"/>
  <c r="J20" i="5" s="1"/>
  <c r="AK19" i="3"/>
  <c r="E92" i="1" s="1"/>
  <c r="AJ20" i="3"/>
  <c r="J19" i="5" s="1"/>
  <c r="AK20" i="3"/>
  <c r="E85" i="1" s="1"/>
  <c r="AJ23" i="3"/>
  <c r="AK23" i="3"/>
  <c r="AJ17" i="7"/>
  <c r="AB9" i="5" s="1"/>
  <c r="AI27" i="7"/>
  <c r="AH27" i="7"/>
  <c r="AG27" i="7"/>
  <c r="AF27" i="7"/>
  <c r="AE27" i="7"/>
  <c r="AD27" i="7"/>
  <c r="AI24" i="2"/>
  <c r="AH24" i="2"/>
  <c r="AG24" i="2"/>
  <c r="AF24" i="2"/>
  <c r="AE24" i="2"/>
  <c r="AD24" i="2"/>
  <c r="AJ9" i="7"/>
  <c r="AK9" i="7"/>
  <c r="AJ10" i="7"/>
  <c r="AB14" i="5" s="1"/>
  <c r="AK10" i="7"/>
  <c r="AC14" i="5" s="1"/>
  <c r="AJ11" i="7"/>
  <c r="AB11" i="5" s="1"/>
  <c r="AK11" i="7"/>
  <c r="AC11" i="5" s="1"/>
  <c r="AJ12" i="7"/>
  <c r="AB16" i="5" s="1"/>
  <c r="AK12" i="7"/>
  <c r="AC16" i="5" s="1"/>
  <c r="AJ13" i="7"/>
  <c r="AB18" i="5" s="1"/>
  <c r="AK13" i="7"/>
  <c r="AC18" i="5" s="1"/>
  <c r="AJ14" i="7"/>
  <c r="AB22" i="5" s="1"/>
  <c r="AK14" i="7"/>
  <c r="AC22" i="5" s="1"/>
  <c r="AJ16" i="7"/>
  <c r="AB20" i="5" s="1"/>
  <c r="AK16" i="7"/>
  <c r="AC20" i="5" s="1"/>
  <c r="AK17" i="7"/>
  <c r="AC9" i="5" s="1"/>
  <c r="AJ19" i="7"/>
  <c r="AB24" i="5" s="1"/>
  <c r="AK19" i="7"/>
  <c r="AC24" i="5" s="1"/>
  <c r="AJ20" i="7"/>
  <c r="AK20" i="7"/>
  <c r="E24" i="1" s="1"/>
  <c r="AJ21" i="7"/>
  <c r="AB21" i="5" s="1"/>
  <c r="AK21" i="7"/>
  <c r="AC21" i="5" s="1"/>
  <c r="AJ22" i="7"/>
  <c r="AB15" i="5" s="1"/>
  <c r="AK22" i="7"/>
  <c r="AC15" i="5" s="1"/>
  <c r="AJ23" i="7"/>
  <c r="AB23" i="5" s="1"/>
  <c r="AK23" i="7"/>
  <c r="AC23" i="5" s="1"/>
  <c r="AJ24" i="7"/>
  <c r="AB17" i="5" s="1"/>
  <c r="AK24" i="7"/>
  <c r="AC17" i="5" s="1"/>
  <c r="AJ25" i="7"/>
  <c r="AB13" i="5" s="1"/>
  <c r="AK25" i="7"/>
  <c r="AC13" i="5" s="1"/>
  <c r="AJ26" i="7"/>
  <c r="AB26" i="5" s="1"/>
  <c r="AK26" i="7"/>
  <c r="AC26" i="5" s="1"/>
  <c r="AK9" i="2"/>
  <c r="E8" i="5" s="1"/>
  <c r="AK10" i="2"/>
  <c r="E10" i="5" s="1"/>
  <c r="AK11" i="2"/>
  <c r="AK12" i="2"/>
  <c r="E21" i="5" s="1"/>
  <c r="AK17" i="2"/>
  <c r="E41" i="1" s="1"/>
  <c r="AK18" i="2"/>
  <c r="E16" i="5" s="1"/>
  <c r="AK19" i="2"/>
  <c r="AK20" i="2"/>
  <c r="E13" i="5" s="1"/>
  <c r="AK21" i="2"/>
  <c r="AK22" i="2"/>
  <c r="E15" i="5" s="1"/>
  <c r="AK23" i="2"/>
  <c r="AK8" i="2"/>
  <c r="E7" i="5" s="1"/>
  <c r="H24" i="9"/>
  <c r="I24" i="9"/>
  <c r="J24" i="9"/>
  <c r="K24" i="9"/>
  <c r="L24" i="9"/>
  <c r="M24" i="9"/>
  <c r="N24" i="9"/>
  <c r="O24" i="9"/>
  <c r="P24" i="9"/>
  <c r="Q24" i="9"/>
  <c r="R24" i="9"/>
  <c r="S24" i="9"/>
  <c r="T24" i="9"/>
  <c r="U24" i="9"/>
  <c r="V24" i="9"/>
  <c r="W24" i="9"/>
  <c r="X24" i="9"/>
  <c r="Y24" i="9"/>
  <c r="Z24" i="9"/>
  <c r="AA24" i="9"/>
  <c r="AD24" i="9"/>
  <c r="AE24" i="9"/>
  <c r="G24" i="9"/>
  <c r="F24" i="9"/>
  <c r="H25" i="8"/>
  <c r="I25" i="8"/>
  <c r="J25" i="8"/>
  <c r="K25" i="8"/>
  <c r="L25" i="8"/>
  <c r="M25" i="8"/>
  <c r="N25" i="8"/>
  <c r="O25" i="8"/>
  <c r="P25" i="8"/>
  <c r="Q25" i="8"/>
  <c r="R25" i="8"/>
  <c r="S25" i="8"/>
  <c r="T25" i="8"/>
  <c r="U25" i="8"/>
  <c r="V25" i="8"/>
  <c r="W25" i="8"/>
  <c r="X25" i="8"/>
  <c r="Y25" i="8"/>
  <c r="Z25" i="8"/>
  <c r="AA25" i="8"/>
  <c r="AB25" i="8"/>
  <c r="AC25" i="8"/>
  <c r="G25" i="8"/>
  <c r="F25" i="8"/>
  <c r="H27" i="7"/>
  <c r="I27" i="7"/>
  <c r="J27" i="7"/>
  <c r="K27" i="7"/>
  <c r="L27" i="7"/>
  <c r="M27" i="7"/>
  <c r="N27" i="7"/>
  <c r="O27" i="7"/>
  <c r="P27" i="7"/>
  <c r="Q27" i="7"/>
  <c r="R27" i="7"/>
  <c r="S27" i="7"/>
  <c r="T27" i="7"/>
  <c r="U27" i="7"/>
  <c r="V27" i="7"/>
  <c r="W27" i="7"/>
  <c r="X27" i="7"/>
  <c r="Y27" i="7"/>
  <c r="Z27" i="7"/>
  <c r="AA27" i="7"/>
  <c r="AB27" i="7"/>
  <c r="AC27" i="7"/>
  <c r="G27" i="7"/>
  <c r="F27" i="7"/>
  <c r="H26" i="6"/>
  <c r="I26" i="6"/>
  <c r="J26" i="6"/>
  <c r="K26" i="6"/>
  <c r="L26" i="6"/>
  <c r="M26" i="6"/>
  <c r="N26" i="6"/>
  <c r="O26" i="6"/>
  <c r="P26" i="6"/>
  <c r="Q26" i="6"/>
  <c r="R26" i="6"/>
  <c r="S26" i="6"/>
  <c r="T26" i="6"/>
  <c r="U26" i="6"/>
  <c r="V26" i="6"/>
  <c r="W26" i="6"/>
  <c r="Z26" i="6"/>
  <c r="AA26" i="6"/>
  <c r="G26" i="6"/>
  <c r="F26" i="6"/>
  <c r="AK7" i="2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Z24" i="3"/>
  <c r="AA24" i="3"/>
  <c r="AB24" i="3"/>
  <c r="AC24" i="3"/>
  <c r="G24" i="3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G24" i="2"/>
  <c r="F24" i="2"/>
  <c r="F24" i="3"/>
  <c r="AC28" i="4"/>
  <c r="AB28" i="4"/>
  <c r="AA28" i="4"/>
  <c r="Z28" i="4"/>
  <c r="Y28" i="4"/>
  <c r="X28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Q17" i="5" l="1"/>
  <c r="D62" i="1"/>
  <c r="E83" i="1"/>
  <c r="E100" i="1"/>
  <c r="E72" i="1"/>
  <c r="E35" i="1"/>
  <c r="E64" i="1"/>
  <c r="E77" i="1"/>
  <c r="E118" i="1"/>
  <c r="D72" i="1"/>
  <c r="D69" i="1"/>
  <c r="W20" i="5"/>
  <c r="E69" i="1"/>
  <c r="D112" i="1"/>
  <c r="E73" i="1"/>
  <c r="E112" i="1"/>
  <c r="E84" i="1"/>
  <c r="W19" i="5"/>
  <c r="K11" i="5"/>
  <c r="E46" i="1"/>
  <c r="AI14" i="5"/>
  <c r="D84" i="1"/>
  <c r="D35" i="1"/>
  <c r="E51" i="1"/>
  <c r="E52" i="1"/>
  <c r="D107" i="1"/>
  <c r="D7" i="1"/>
  <c r="AH14" i="5"/>
  <c r="AO13" i="5"/>
  <c r="E53" i="1"/>
  <c r="AO12" i="5"/>
  <c r="E50" i="1"/>
  <c r="E31" i="1"/>
  <c r="E79" i="1"/>
  <c r="E12" i="5"/>
  <c r="E87" i="1"/>
  <c r="Q14" i="5"/>
  <c r="E58" i="1"/>
  <c r="E23" i="1"/>
  <c r="AB10" i="5"/>
  <c r="D24" i="1"/>
  <c r="D23" i="1"/>
  <c r="P8" i="5"/>
  <c r="E67" i="1"/>
  <c r="AO9" i="5"/>
  <c r="E21" i="1"/>
  <c r="D77" i="1"/>
  <c r="Q15" i="5"/>
  <c r="P17" i="5"/>
  <c r="E54" i="1"/>
  <c r="E56" i="1"/>
  <c r="E48" i="1"/>
  <c r="E109" i="1"/>
  <c r="E97" i="1"/>
  <c r="E101" i="1"/>
  <c r="D113" i="1"/>
  <c r="W25" i="5"/>
  <c r="D114" i="1"/>
  <c r="E113" i="1"/>
  <c r="W21" i="5"/>
  <c r="W17" i="5"/>
  <c r="E102" i="1"/>
  <c r="E70" i="1"/>
  <c r="AC8" i="5"/>
  <c r="E20" i="1"/>
  <c r="AC12" i="5"/>
  <c r="E34" i="1"/>
  <c r="D37" i="1"/>
  <c r="D100" i="1"/>
  <c r="D89" i="1"/>
  <c r="W8" i="5"/>
  <c r="E25" i="1"/>
  <c r="E30" i="1"/>
  <c r="W9" i="5"/>
  <c r="E27" i="1"/>
  <c r="V9" i="5"/>
  <c r="D27" i="1"/>
  <c r="V8" i="5"/>
  <c r="D25" i="1"/>
  <c r="D99" i="1"/>
  <c r="E62" i="1"/>
  <c r="AN12" i="5"/>
  <c r="D50" i="1"/>
  <c r="AN14" i="5"/>
  <c r="AN9" i="5"/>
  <c r="D21" i="1"/>
  <c r="AI22" i="5"/>
  <c r="D119" i="1"/>
  <c r="E98" i="1"/>
  <c r="D48" i="1"/>
  <c r="E82" i="1"/>
  <c r="E106" i="1"/>
  <c r="E95" i="1"/>
  <c r="D106" i="1"/>
  <c r="AI7" i="5"/>
  <c r="E33" i="1"/>
  <c r="D82" i="1"/>
  <c r="AI9" i="5"/>
  <c r="E45" i="1"/>
  <c r="AH10" i="5"/>
  <c r="D47" i="1"/>
  <c r="AH7" i="5"/>
  <c r="D33" i="1"/>
  <c r="AH9" i="5"/>
  <c r="D45" i="1"/>
  <c r="K12" i="5"/>
  <c r="D51" i="1"/>
  <c r="K21" i="5"/>
  <c r="E65" i="1"/>
  <c r="K20" i="5"/>
  <c r="K9" i="5"/>
  <c r="E22" i="1"/>
  <c r="P13" i="5"/>
  <c r="D39" i="1"/>
  <c r="D80" i="1"/>
  <c r="P18" i="5"/>
  <c r="D28" i="1"/>
  <c r="E9" i="1"/>
  <c r="D32" i="1"/>
  <c r="AB12" i="5"/>
  <c r="D34" i="1"/>
  <c r="AB8" i="5"/>
  <c r="D20" i="1"/>
  <c r="D88" i="1"/>
  <c r="E17" i="1"/>
  <c r="K7" i="5"/>
  <c r="E15" i="1"/>
  <c r="J7" i="5"/>
  <c r="D15" i="1"/>
  <c r="J9" i="5"/>
  <c r="D22" i="1"/>
  <c r="E11" i="5"/>
  <c r="E36" i="1"/>
  <c r="E13" i="1"/>
  <c r="E7" i="1"/>
  <c r="E9" i="5"/>
  <c r="E19" i="1"/>
  <c r="D12" i="5"/>
  <c r="D79" i="1"/>
  <c r="D11" i="5"/>
  <c r="D36" i="1"/>
  <c r="D54" i="1"/>
  <c r="D9" i="5"/>
  <c r="D19" i="1"/>
  <c r="D18" i="5"/>
  <c r="E55" i="1"/>
  <c r="E32" i="1"/>
  <c r="E57" i="1"/>
  <c r="E37" i="1"/>
  <c r="AC10" i="5"/>
  <c r="D64" i="1"/>
  <c r="D81" i="1"/>
  <c r="D57" i="1"/>
  <c r="D83" i="1"/>
  <c r="D76" i="1"/>
  <c r="Q18" i="5"/>
  <c r="E80" i="1"/>
  <c r="E16" i="1"/>
  <c r="D16" i="1"/>
  <c r="W11" i="5"/>
  <c r="W13" i="5"/>
  <c r="E18" i="1"/>
  <c r="D96" i="1"/>
  <c r="D73" i="1"/>
  <c r="D30" i="1"/>
  <c r="D53" i="1"/>
  <c r="D93" i="1"/>
  <c r="D18" i="1"/>
  <c r="D102" i="1"/>
  <c r="D68" i="1"/>
  <c r="D43" i="1"/>
  <c r="D70" i="1"/>
  <c r="V17" i="5"/>
  <c r="Q13" i="5"/>
  <c r="P16" i="5"/>
  <c r="Q16" i="5"/>
  <c r="E26" i="1"/>
  <c r="D10" i="1"/>
  <c r="Q9" i="5"/>
  <c r="D14" i="1"/>
  <c r="E10" i="1"/>
  <c r="E94" i="1"/>
  <c r="E28" i="1"/>
  <c r="E12" i="1"/>
  <c r="D59" i="1"/>
  <c r="D26" i="1"/>
  <c r="P20" i="5"/>
  <c r="D87" i="1"/>
  <c r="D31" i="1"/>
  <c r="AN11" i="5"/>
  <c r="D67" i="1"/>
  <c r="E38" i="1"/>
  <c r="D71" i="1"/>
  <c r="K19" i="5"/>
  <c r="K16" i="5"/>
  <c r="E78" i="1"/>
  <c r="D103" i="1"/>
  <c r="D55" i="1"/>
  <c r="D49" i="1"/>
  <c r="D85" i="1"/>
  <c r="J17" i="5"/>
  <c r="D46" i="1"/>
  <c r="J10" i="5"/>
  <c r="J8" i="5"/>
  <c r="D65" i="1"/>
  <c r="D92" i="1"/>
  <c r="E40" i="1"/>
  <c r="D40" i="1"/>
  <c r="D98" i="1"/>
  <c r="E42" i="1"/>
  <c r="E66" i="1"/>
  <c r="E29" i="1"/>
  <c r="D104" i="1"/>
  <c r="D42" i="1"/>
  <c r="D52" i="1"/>
  <c r="D29" i="1"/>
  <c r="D66" i="1"/>
  <c r="D13" i="1"/>
  <c r="AI10" i="5"/>
  <c r="AH21" i="5"/>
  <c r="D101" i="1"/>
  <c r="D56" i="1"/>
  <c r="D95" i="1"/>
  <c r="D97" i="1"/>
  <c r="E44" i="1"/>
  <c r="E61" i="1"/>
  <c r="E8" i="1"/>
  <c r="AO8" i="5"/>
  <c r="AN13" i="5"/>
  <c r="D11" i="1"/>
  <c r="D8" i="1"/>
  <c r="D90" i="1"/>
  <c r="AB7" i="5"/>
  <c r="AK24" i="3"/>
  <c r="AK25" i="8"/>
  <c r="AK24" i="9"/>
  <c r="AK26" i="6"/>
  <c r="AK24" i="2"/>
  <c r="AK27" i="7"/>
  <c r="AK28" i="4"/>
</calcChain>
</file>

<file path=xl/sharedStrings.xml><?xml version="1.0" encoding="utf-8"?>
<sst xmlns="http://schemas.openxmlformats.org/spreadsheetml/2006/main" count="1060" uniqueCount="310">
  <si>
    <t>AZSC/21285/08</t>
  </si>
  <si>
    <t>Cloetens, Maud</t>
  </si>
  <si>
    <t>AZSC/21258/09</t>
  </si>
  <si>
    <t>Dams, Geike</t>
  </si>
  <si>
    <t>AZSC/21220/09</t>
  </si>
  <si>
    <t>Frantsuk, Emilia</t>
  </si>
  <si>
    <t>AZSC/21428/79</t>
  </si>
  <si>
    <t>Heyrman, Corinne</t>
  </si>
  <si>
    <t>AZSC/21363/09</t>
  </si>
  <si>
    <t>Lah, Yelena</t>
  </si>
  <si>
    <t>Pauwels, Mayenne</t>
  </si>
  <si>
    <t>AZSC/21513/97</t>
  </si>
  <si>
    <t>AZSC/21268/09</t>
  </si>
  <si>
    <t>Scheerlinck, Merel</t>
  </si>
  <si>
    <t>AZSC/21371/09</t>
  </si>
  <si>
    <t>van Lieshout, Iris</t>
  </si>
  <si>
    <t>AZSC/21370/88</t>
  </si>
  <si>
    <t>Van Petegem, Sammy</t>
  </si>
  <si>
    <t>Van Sprundel, Katrien</t>
  </si>
  <si>
    <t>AZSC/21504/92</t>
  </si>
  <si>
    <t>MZV/21001/00</t>
  </si>
  <si>
    <t>De Tollenaere, Flore</t>
  </si>
  <si>
    <t>MZV/20607/00</t>
  </si>
  <si>
    <t>De Wispelaere, Linde</t>
  </si>
  <si>
    <t>MZV/20557/92</t>
  </si>
  <si>
    <t>Fiers, Lien</t>
  </si>
  <si>
    <t>MZV/21065/09</t>
  </si>
  <si>
    <t>Grijp, Lena</t>
  </si>
  <si>
    <t>MZV/21072/08</t>
  </si>
  <si>
    <t>Hellebuyck, Merel</t>
  </si>
  <si>
    <t>MZV/20608/01</t>
  </si>
  <si>
    <t>Lievens, Rune</t>
  </si>
  <si>
    <t>MZV/21074/10</t>
  </si>
  <si>
    <t>Sergeant, Karen</t>
  </si>
  <si>
    <t>Thaets, Leonie</t>
  </si>
  <si>
    <t>MZV/21007/04</t>
  </si>
  <si>
    <t>Van Daele, Elise</t>
  </si>
  <si>
    <t>MZV/21091/07</t>
  </si>
  <si>
    <t>Van Hautte, Mette</t>
  </si>
  <si>
    <t>MZV/21057/01</t>
  </si>
  <si>
    <t>Vandelanotte, Nele</t>
  </si>
  <si>
    <t>GZV/20257/98</t>
  </si>
  <si>
    <t>Baudonck, Leen</t>
  </si>
  <si>
    <t>De Caluwé, Sam</t>
  </si>
  <si>
    <t>GZV/21152/11</t>
  </si>
  <si>
    <t>De Wulf, Fleur</t>
  </si>
  <si>
    <t>Delcloo, Hanne</t>
  </si>
  <si>
    <t>GZV/21202/00</t>
  </si>
  <si>
    <t>Di Guglielmo, Gabriella</t>
  </si>
  <si>
    <t>GZV/20142/93</t>
  </si>
  <si>
    <t>Laton, Nona</t>
  </si>
  <si>
    <t>GZV/21223/02</t>
  </si>
  <si>
    <t>Matias Gomes, Julia</t>
  </si>
  <si>
    <t>GZV/21148/09</t>
  </si>
  <si>
    <t>Verbeke, Julie</t>
  </si>
  <si>
    <t>GZV/20223/96</t>
  </si>
  <si>
    <t>Vermaesen, Amber</t>
  </si>
  <si>
    <t>GZV/21222/90</t>
  </si>
  <si>
    <t>Vousdoukos, Alexia</t>
  </si>
  <si>
    <t>KWK/21095/00</t>
  </si>
  <si>
    <t>Carlu, Axelle</t>
  </si>
  <si>
    <t>KWK/21225/11</t>
  </si>
  <si>
    <t>Christiaens, Marjolijn</t>
  </si>
  <si>
    <t>KWK/21187/10</t>
  </si>
  <si>
    <t>Cordonni, Lieke</t>
  </si>
  <si>
    <t>KWK/21198/12</t>
  </si>
  <si>
    <t>Cordonni, Lisia</t>
  </si>
  <si>
    <t>KWK/21179/10</t>
  </si>
  <si>
    <t>Desmet, Lena</t>
  </si>
  <si>
    <t>KWK/21134/10</t>
  </si>
  <si>
    <t>Goethals, Alice</t>
  </si>
  <si>
    <t>KWK/21118/08</t>
  </si>
  <si>
    <t>Hiergens, Axelle</t>
  </si>
  <si>
    <t>KWK/21101/08</t>
  </si>
  <si>
    <t>Mattelaer, Manon</t>
  </si>
  <si>
    <t>KWK/20042/98</t>
  </si>
  <si>
    <t>Nel, Sarah</t>
  </si>
  <si>
    <t>KWK/21241/89</t>
  </si>
  <si>
    <t>Rizzi, Giorgia</t>
  </si>
  <si>
    <t>KWK/21083/05</t>
  </si>
  <si>
    <t>Stockman, Fien</t>
  </si>
  <si>
    <t>KWK/21145/08</t>
  </si>
  <si>
    <t>Stockman, Saar</t>
  </si>
  <si>
    <t>KWK/21203/11</t>
  </si>
  <si>
    <t>Van Royen, Torah</t>
  </si>
  <si>
    <t>KWK/21228/82</t>
  </si>
  <si>
    <t>Verriest, Sofie</t>
  </si>
  <si>
    <t>KWK/21229/83</t>
  </si>
  <si>
    <t>Vervaecke, Joke</t>
  </si>
  <si>
    <t>LAQUA/21015/02</t>
  </si>
  <si>
    <t>Cauwenberg, Lotte</t>
  </si>
  <si>
    <t>LAQUA/20407/97</t>
  </si>
  <si>
    <t>Claes, Irene</t>
  </si>
  <si>
    <t>LAQUA/20250/91</t>
  </si>
  <si>
    <t>Claes, Lien</t>
  </si>
  <si>
    <t>LAQUA/21598/98</t>
  </si>
  <si>
    <t>De Donder, Febe</t>
  </si>
  <si>
    <t>Laqua/21567/12</t>
  </si>
  <si>
    <t>Delaere, Leene</t>
  </si>
  <si>
    <t>LAQUA/20295/99</t>
  </si>
  <si>
    <t>Delport, Lotte</t>
  </si>
  <si>
    <t>LAQUA/20359/01</t>
  </si>
  <si>
    <t>Delport, Hanne</t>
  </si>
  <si>
    <t>LAQUA/21408/94</t>
  </si>
  <si>
    <t>Dierckx, Emma</t>
  </si>
  <si>
    <t>LAQUA/21327/06</t>
  </si>
  <si>
    <t>Gillard, Elena</t>
  </si>
  <si>
    <t>LAQUA/21470/99</t>
  </si>
  <si>
    <t>Haegemans, Fin</t>
  </si>
  <si>
    <t>LAQUA/20273/98</t>
  </si>
  <si>
    <t>Luts, Hannah</t>
  </si>
  <si>
    <t>LAQUA/21625/10</t>
  </si>
  <si>
    <t>Marivoet, Sofie</t>
  </si>
  <si>
    <t>LAQUA/21368/09</t>
  </si>
  <si>
    <t>Sterck, Julia</t>
  </si>
  <si>
    <t>LAQUA/21607/08</t>
  </si>
  <si>
    <t>Tijskens, Marie</t>
  </si>
  <si>
    <t>Laqua/21058/03</t>
  </si>
  <si>
    <t>Van Gorp, Lies</t>
  </si>
  <si>
    <t>LAQUA/21244/07</t>
  </si>
  <si>
    <t>Vankeerberghen, Tessa</t>
  </si>
  <si>
    <t>LAQUA/21435/11</t>
  </si>
  <si>
    <t>Verweijen, Hasse</t>
  </si>
  <si>
    <t>M</t>
  </si>
  <si>
    <t>W</t>
  </si>
  <si>
    <t>G</t>
  </si>
  <si>
    <t>R Oostend SC</t>
  </si>
  <si>
    <t>Total M</t>
  </si>
  <si>
    <t>Total G</t>
  </si>
  <si>
    <t>Totaal W</t>
  </si>
  <si>
    <t>CC Mons</t>
  </si>
  <si>
    <t>Leuven Aqua</t>
  </si>
  <si>
    <t>Kortrijk WK</t>
  </si>
  <si>
    <t>K Gentse ZV</t>
  </si>
  <si>
    <t>MZV Eeklo</t>
  </si>
  <si>
    <t>K Antwerpen ZSc</t>
  </si>
  <si>
    <t>KAZSc</t>
  </si>
  <si>
    <t>MZV</t>
  </si>
  <si>
    <t>KGZV</t>
  </si>
  <si>
    <t>KWK</t>
  </si>
  <si>
    <t>LAQUA</t>
  </si>
  <si>
    <t>Total M. J.
Totaal G. W.</t>
  </si>
  <si>
    <t>Total Goals
Totaal Goals</t>
  </si>
  <si>
    <t>MZV/21108/12</t>
  </si>
  <si>
    <t>Windels, Laura</t>
  </si>
  <si>
    <t>AZSC/21539/03</t>
  </si>
  <si>
    <t>AZSC/21529/09</t>
  </si>
  <si>
    <t>AZSC/21308/11</t>
  </si>
  <si>
    <t>Frattaruolo Duka, Laura</t>
  </si>
  <si>
    <t>AZSC/21550/03</t>
  </si>
  <si>
    <t>Gómez López, Sandra</t>
  </si>
  <si>
    <t>AZSC/21353/12</t>
  </si>
  <si>
    <t>Shelest, Marie</t>
  </si>
  <si>
    <t>AZSC/21354/12</t>
  </si>
  <si>
    <t>Van Hoey, Sterre</t>
  </si>
  <si>
    <t>MZV/21100/11</t>
  </si>
  <si>
    <t>De Pauw, Emilia</t>
  </si>
  <si>
    <t>MZV/21075/92</t>
  </si>
  <si>
    <t>Nobels, Valerie</t>
  </si>
  <si>
    <t>MZV/21103/11</t>
  </si>
  <si>
    <t>Vereecken, Ninke</t>
  </si>
  <si>
    <t>383 - 27-09-2025</t>
  </si>
  <si>
    <t>392 - 19-10-2025</t>
  </si>
  <si>
    <t>393 - 25-10-2025</t>
  </si>
  <si>
    <t>397 - 02-11-2025</t>
  </si>
  <si>
    <t>401 - 15-11-2025</t>
  </si>
  <si>
    <t>404 - 23-11-2025</t>
  </si>
  <si>
    <t>408 - 07-12-2025</t>
  </si>
  <si>
    <t>411 - 31-01-2026</t>
  </si>
  <si>
    <t>414 - 07-02-2026</t>
  </si>
  <si>
    <t>386 - 28-02-2026</t>
  </si>
  <si>
    <t>422 - 07-03-2026</t>
  </si>
  <si>
    <t>GZV/21248/01</t>
  </si>
  <si>
    <t>GZV/ 21150/10</t>
  </si>
  <si>
    <t>Wyckhuyse, Kara</t>
  </si>
  <si>
    <t>384 - 28-09-2025</t>
  </si>
  <si>
    <t>390 - 18-10-2025</t>
  </si>
  <si>
    <t>396 - 02-11-2025</t>
  </si>
  <si>
    <t>399 - 08-11-2025</t>
  </si>
  <si>
    <t>402 - 22-11-2025</t>
  </si>
  <si>
    <t>409 - 13-12-2025</t>
  </si>
  <si>
    <t>413 - 01-02-2026</t>
  </si>
  <si>
    <t>417 - 14-02-2026</t>
  </si>
  <si>
    <t>419 - 22-02-2026</t>
  </si>
  <si>
    <t>424 - 08-03-2026</t>
  </si>
  <si>
    <t>PO 3</t>
  </si>
  <si>
    <t>387 - 05-10-2025</t>
  </si>
  <si>
    <t>391 - 18-10-2025</t>
  </si>
  <si>
    <t>395 - 26-10-2025</t>
  </si>
  <si>
    <t>398 - 08-11-2025</t>
  </si>
  <si>
    <t>412 - 31-01-2026</t>
  </si>
  <si>
    <t>415 - 07-02-2026</t>
  </si>
  <si>
    <t>418 - 14-02-2026</t>
  </si>
  <si>
    <t>421 - 28-02-2026</t>
  </si>
  <si>
    <t>400 - 09-11-2025</t>
  </si>
  <si>
    <t>410 - 17-01-2026</t>
  </si>
  <si>
    <t>416 - 07-02-2026</t>
  </si>
  <si>
    <t>420 - 22-02-2026</t>
  </si>
  <si>
    <t>423 - 08-03-2026</t>
  </si>
  <si>
    <t>KWK/21279/95</t>
  </si>
  <si>
    <t>Gouget, Charlotte</t>
  </si>
  <si>
    <t>KWK/21227/83</t>
  </si>
  <si>
    <t>Van Houtte, Greet</t>
  </si>
  <si>
    <t>KWK/21252/11</t>
  </si>
  <si>
    <t>Vanden Abeele, Mia</t>
  </si>
  <si>
    <t>LAQUA/21714/99</t>
  </si>
  <si>
    <t>Aranyi, Réka</t>
  </si>
  <si>
    <t>385 - 28-09-2025</t>
  </si>
  <si>
    <t>388 - 05-10-2025</t>
  </si>
  <si>
    <t>406 - 30-11-2025</t>
  </si>
  <si>
    <t>CCM/015317/04</t>
  </si>
  <si>
    <t>BRUYNEEL, Justine</t>
  </si>
  <si>
    <t>CCM/015226/96</t>
  </si>
  <si>
    <t>CACI, Alessia</t>
  </si>
  <si>
    <t>CCM/006344/06</t>
  </si>
  <si>
    <t>CCM/012154/96</t>
  </si>
  <si>
    <t>De Graeve, Caroline</t>
  </si>
  <si>
    <t>CCM/013129/98</t>
  </si>
  <si>
    <t>FONTIGNIES, Louise</t>
  </si>
  <si>
    <t>CCM/008798/08</t>
  </si>
  <si>
    <t>GATTI, Léa</t>
  </si>
  <si>
    <t>ENLWP/011436/10</t>
  </si>
  <si>
    <t>Gouliev, Miranda</t>
  </si>
  <si>
    <t>CCM/015442/81</t>
  </si>
  <si>
    <t>HENRION, Stéphanie</t>
  </si>
  <si>
    <t>CNT/014161/09</t>
  </si>
  <si>
    <t>HIROUX, Enya</t>
  </si>
  <si>
    <t>CCM/014260/90</t>
  </si>
  <si>
    <t>Konarski, Carline</t>
  </si>
  <si>
    <t>CCM/011225/11</t>
  </si>
  <si>
    <t>Kunzi, Lucie</t>
  </si>
  <si>
    <t>ENLWP/008793/09</t>
  </si>
  <si>
    <t>MARECHAL, ELOISE</t>
  </si>
  <si>
    <t>CCM/015059/92</t>
  </si>
  <si>
    <t>SARNO, Tara</t>
  </si>
  <si>
    <t>CCM/012390/92</t>
  </si>
  <si>
    <t>VAN DEN NOORTGATE, Gael</t>
  </si>
  <si>
    <t>DM/014137/11</t>
  </si>
  <si>
    <t>VANDENBUSSCHE, Louise</t>
  </si>
  <si>
    <t>CCM</t>
  </si>
  <si>
    <t>389 - 11-10-2025</t>
  </si>
  <si>
    <t>407 - 06-12-2025</t>
  </si>
  <si>
    <t>ROSC/21081/07</t>
  </si>
  <si>
    <t>Aelvoet, Lotte</t>
  </si>
  <si>
    <t>ROSC/21349/10</t>
  </si>
  <si>
    <t>Boedt, Suri</t>
  </si>
  <si>
    <t>ROSC/21387/06</t>
  </si>
  <si>
    <t>Campe, Zea</t>
  </si>
  <si>
    <t>ROSC/21400/12</t>
  </si>
  <si>
    <t>Colle, Evi</t>
  </si>
  <si>
    <t>ROSC/21255/06</t>
  </si>
  <si>
    <t>DELAERE, MYRTHE</t>
  </si>
  <si>
    <t>ROSC/21103/07</t>
  </si>
  <si>
    <t>Depreitere, Hanne</t>
  </si>
  <si>
    <t>ROSC/21156/09</t>
  </si>
  <si>
    <t>Depreitere, Julie</t>
  </si>
  <si>
    <t>ROSC/21106/07</t>
  </si>
  <si>
    <t>Fossaert, Heleen</t>
  </si>
  <si>
    <t>ZNA/21250/08</t>
  </si>
  <si>
    <t>Gunst, Dagmar</t>
  </si>
  <si>
    <t>ROSC/21434/05</t>
  </si>
  <si>
    <t>Mylle, Martha</t>
  </si>
  <si>
    <t>ROSC/21043/05</t>
  </si>
  <si>
    <t>Pannecoucke, Ella</t>
  </si>
  <si>
    <t>ROSC/21251/11</t>
  </si>
  <si>
    <t>Pannecoucke, Myrthe</t>
  </si>
  <si>
    <t>ROSC/21295/11</t>
  </si>
  <si>
    <t>Schoon, Margot</t>
  </si>
  <si>
    <t>ROSC/21284/11</t>
  </si>
  <si>
    <t>Van Laer - Wallijn, Amber</t>
  </si>
  <si>
    <t>ROSC/21200/09</t>
  </si>
  <si>
    <t>Van Laer / Wallijn, Amy</t>
  </si>
  <si>
    <t>ROSC/21130/08</t>
  </si>
  <si>
    <t>Wallijn, Merlijne</t>
  </si>
  <si>
    <t>ROSC</t>
  </si>
  <si>
    <t>Cornez, Raphaëlle</t>
  </si>
  <si>
    <t>Devos, Elize</t>
  </si>
  <si>
    <t>Apers, Victoire</t>
  </si>
  <si>
    <t>MZV/21109/12</t>
  </si>
  <si>
    <t>Waelkens, Maily</t>
  </si>
  <si>
    <t>LAQUA/21721/05</t>
  </si>
  <si>
    <t>GZV/20162/95</t>
  </si>
  <si>
    <t>Laton, Janne</t>
  </si>
  <si>
    <t>GZV/21029/04</t>
  </si>
  <si>
    <t>Vandaele, Laura</t>
  </si>
  <si>
    <t>GZV/21163/12</t>
  </si>
  <si>
    <t>Van Gheluwe, Janne</t>
  </si>
  <si>
    <t>GZV/21075/07</t>
  </si>
  <si>
    <t>Wyckhuyze, Lisa</t>
  </si>
  <si>
    <t>Dobbelaere, Marte</t>
  </si>
  <si>
    <t>MZV/21070/10</t>
  </si>
  <si>
    <t>Reinquin, Justine</t>
  </si>
  <si>
    <t>CCM/012172/99</t>
  </si>
  <si>
    <r>
      <t xml:space="preserve">394 - </t>
    </r>
    <r>
      <rPr>
        <b/>
        <sz val="11"/>
        <color rgb="FFFF0000"/>
        <rFont val="Aptos"/>
        <family val="2"/>
      </rPr>
      <t>22-03-2026</t>
    </r>
  </si>
  <si>
    <r>
      <t>394 -</t>
    </r>
    <r>
      <rPr>
        <b/>
        <sz val="11"/>
        <color rgb="FFFF0000"/>
        <rFont val="Aptos"/>
        <family val="2"/>
      </rPr>
      <t>22-03-2026</t>
    </r>
  </si>
  <si>
    <r>
      <t xml:space="preserve">403 - </t>
    </r>
    <r>
      <rPr>
        <b/>
        <sz val="11"/>
        <color rgb="FFFF0000"/>
        <rFont val="Aptos"/>
        <family val="2"/>
      </rPr>
      <t>20-12-2025</t>
    </r>
  </si>
  <si>
    <r>
      <t xml:space="preserve">405 - </t>
    </r>
    <r>
      <rPr>
        <b/>
        <sz val="11"/>
        <color rgb="FFFF0000"/>
        <rFont val="Aptos"/>
        <family val="2"/>
      </rPr>
      <t>18-01-2026</t>
    </r>
  </si>
  <si>
    <t>Goyens, Malou</t>
  </si>
  <si>
    <t>LAQUA/21720/10</t>
  </si>
  <si>
    <t>KWK/21291/06</t>
  </si>
  <si>
    <t>1142 - 12-04-2026</t>
  </si>
  <si>
    <t>1143 - 12-04-2026</t>
  </si>
  <si>
    <t>1144 - 18-04-2026</t>
  </si>
  <si>
    <t>1145 - 18-04-2026</t>
  </si>
  <si>
    <t>1146 - 25-04-2026</t>
  </si>
  <si>
    <t>1147 - 25-04-2026</t>
  </si>
  <si>
    <t>Forfait CCM</t>
  </si>
  <si>
    <t>Forfait MZV</t>
  </si>
  <si>
    <t>1150 - 24-04-2026</t>
  </si>
  <si>
    <t>Classement Meilleures Buteur Dames au
Rangschikking Beste Scorer Dames in
06-05-2026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</si>
</sst>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</font>
    <font>
      <sz val="11"/>
      <color rgb="FF000000"/>
      <name val="Aptos"/>
      <family val="2"/>
    </font>
    <font>
      <b/>
      <sz val="11"/>
      <color rgb="FF000000"/>
      <name val="Aptos"/>
      <family val="2"/>
    </font>
    <font>
      <b/>
      <sz val="11"/>
      <color rgb="FFFF0000"/>
      <name val="Aptos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" fillId="0" borderId="30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1" fillId="0" borderId="37" xfId="0" applyFont="1" applyBorder="1" applyAlignment="1">
      <alignment horizontal="left" vertical="center"/>
    </xf>
    <xf numFmtId="0" fontId="2" fillId="0" borderId="39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3" fillId="0" borderId="36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1" fillId="0" borderId="68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/>
    </xf>
    <xf numFmtId="0" fontId="2" fillId="0" borderId="70" xfId="0" applyFont="1" applyBorder="1" applyAlignment="1">
      <alignment horizontal="center"/>
    </xf>
    <xf numFmtId="0" fontId="2" fillId="0" borderId="60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7" fillId="0" borderId="0" xfId="0" applyFont="1"/>
    <xf numFmtId="0" fontId="6" fillId="0" borderId="0" xfId="0" applyFont="1"/>
    <xf numFmtId="0" fontId="7" fillId="0" borderId="37" xfId="0" applyFont="1" applyBorder="1"/>
    <xf numFmtId="0" fontId="6" fillId="0" borderId="37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7" fillId="0" borderId="45" xfId="0" applyFont="1" applyBorder="1"/>
    <xf numFmtId="0" fontId="3" fillId="0" borderId="36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7" fillId="0" borderId="46" xfId="0" applyFont="1" applyBorder="1"/>
    <xf numFmtId="0" fontId="3" fillId="0" borderId="31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7" fillId="0" borderId="30" xfId="0" applyFont="1" applyBorder="1"/>
    <xf numFmtId="0" fontId="7" fillId="0" borderId="47" xfId="0" applyFont="1" applyBorder="1"/>
    <xf numFmtId="0" fontId="6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7" fillId="0" borderId="32" xfId="0" applyFont="1" applyBorder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72" xfId="0" applyFont="1" applyBorder="1" applyAlignment="1">
      <alignment horizontal="center"/>
    </xf>
    <xf numFmtId="0" fontId="6" fillId="0" borderId="73" xfId="0" applyFont="1" applyBorder="1" applyAlignment="1">
      <alignment horizontal="center"/>
    </xf>
    <xf numFmtId="0" fontId="6" fillId="0" borderId="74" xfId="0" applyFont="1" applyBorder="1" applyAlignment="1">
      <alignment horizontal="center"/>
    </xf>
    <xf numFmtId="0" fontId="7" fillId="0" borderId="36" xfId="0" applyFont="1" applyBorder="1"/>
    <xf numFmtId="0" fontId="7" fillId="0" borderId="31" xfId="0" applyFont="1" applyBorder="1"/>
    <xf numFmtId="0" fontId="7" fillId="0" borderId="33" xfId="0" applyFont="1" applyBorder="1"/>
    <xf numFmtId="0" fontId="2" fillId="0" borderId="75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7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37" xfId="0" applyFont="1" applyBorder="1" applyAlignment="1">
      <alignment horizontal="center" textRotation="90" wrapText="1"/>
    </xf>
    <xf numFmtId="0" fontId="2" fillId="0" borderId="50" xfId="0" applyFont="1" applyBorder="1" applyAlignment="1">
      <alignment horizontal="center" textRotation="90" wrapText="1"/>
    </xf>
    <xf numFmtId="0" fontId="3" fillId="0" borderId="37" xfId="0" applyFont="1" applyBorder="1" applyAlignment="1">
      <alignment horizontal="center" textRotation="90" wrapText="1"/>
    </xf>
    <xf numFmtId="0" fontId="3" fillId="0" borderId="37" xfId="0" applyFont="1" applyBorder="1" applyAlignment="1">
      <alignment horizontal="center" textRotation="90"/>
    </xf>
    <xf numFmtId="0" fontId="3" fillId="0" borderId="50" xfId="0" applyFont="1" applyBorder="1" applyAlignment="1">
      <alignment horizontal="center" textRotation="90"/>
    </xf>
    <xf numFmtId="0" fontId="2" fillId="0" borderId="4" xfId="0" applyFont="1" applyBorder="1" applyAlignment="1">
      <alignment horizontal="center" textRotation="90"/>
    </xf>
    <xf numFmtId="0" fontId="2" fillId="0" borderId="6" xfId="0" applyFont="1" applyBorder="1" applyAlignment="1">
      <alignment horizontal="center" textRotation="90"/>
    </xf>
    <xf numFmtId="0" fontId="3" fillId="0" borderId="4" xfId="0" applyFont="1" applyBorder="1" applyAlignment="1">
      <alignment horizontal="center" textRotation="90"/>
    </xf>
    <xf numFmtId="0" fontId="3" fillId="0" borderId="6" xfId="0" applyFont="1" applyBorder="1" applyAlignment="1">
      <alignment horizontal="center" textRotation="90"/>
    </xf>
    <xf numFmtId="0" fontId="3" fillId="0" borderId="28" xfId="0" applyFont="1" applyBorder="1" applyAlignment="1">
      <alignment horizontal="center" textRotation="90"/>
    </xf>
    <xf numFmtId="0" fontId="3" fillId="0" borderId="29" xfId="0" applyFont="1" applyBorder="1" applyAlignment="1">
      <alignment horizontal="center" textRotation="90"/>
    </xf>
    <xf numFmtId="0" fontId="3" fillId="0" borderId="59" xfId="0" applyFont="1" applyBorder="1" applyAlignment="1">
      <alignment horizontal="center" textRotation="90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textRotation="90"/>
    </xf>
    <xf numFmtId="0" fontId="3" fillId="0" borderId="14" xfId="0" applyFont="1" applyBorder="1" applyAlignment="1">
      <alignment horizontal="center" textRotation="90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textRotation="90"/>
    </xf>
    <xf numFmtId="0" fontId="2" fillId="0" borderId="29" xfId="0" applyFont="1" applyBorder="1" applyAlignment="1">
      <alignment horizontal="center" textRotation="90"/>
    </xf>
    <xf numFmtId="0" fontId="2" fillId="0" borderId="59" xfId="0" applyFont="1" applyBorder="1" applyAlignment="1">
      <alignment horizontal="center" textRotation="90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textRotation="90"/>
    </xf>
    <xf numFmtId="0" fontId="2" fillId="0" borderId="13" xfId="0" applyFont="1" applyBorder="1" applyAlignment="1">
      <alignment horizontal="center" textRotation="90"/>
    </xf>
    <xf numFmtId="0" fontId="2" fillId="0" borderId="5" xfId="0" applyFont="1" applyBorder="1" applyAlignment="1">
      <alignment horizontal="center" textRotation="90"/>
    </xf>
    <xf numFmtId="0" fontId="2" fillId="0" borderId="14" xfId="0" applyFont="1" applyBorder="1" applyAlignment="1">
      <alignment horizontal="center" textRotation="90"/>
    </xf>
    <xf numFmtId="0" fontId="2" fillId="0" borderId="26" xfId="0" applyFont="1" applyBorder="1" applyAlignment="1">
      <alignment horizontal="center" textRotation="90"/>
    </xf>
    <xf numFmtId="0" fontId="2" fillId="0" borderId="24" xfId="0" applyFont="1" applyBorder="1" applyAlignment="1">
      <alignment horizontal="center" textRotation="90"/>
    </xf>
    <xf numFmtId="0" fontId="2" fillId="0" borderId="38" xfId="0" applyFont="1" applyBorder="1" applyAlignment="1">
      <alignment horizontal="center" textRotation="90"/>
    </xf>
    <xf numFmtId="0" fontId="2" fillId="0" borderId="0" xfId="0" applyFont="1" applyAlignment="1">
      <alignment horizontal="center" textRotation="90"/>
    </xf>
    <xf numFmtId="0" fontId="2" fillId="0" borderId="1" xfId="0" applyFont="1" applyBorder="1" applyAlignment="1">
      <alignment horizontal="center" textRotation="90"/>
    </xf>
    <xf numFmtId="0" fontId="2" fillId="0" borderId="35" xfId="0" applyFont="1" applyBorder="1" applyAlignment="1">
      <alignment horizontal="center" textRotation="90"/>
    </xf>
    <xf numFmtId="0" fontId="2" fillId="0" borderId="36" xfId="0" applyFont="1" applyBorder="1" applyAlignment="1">
      <alignment horizontal="center" textRotation="90"/>
    </xf>
    <xf numFmtId="0" fontId="2" fillId="0" borderId="30" xfId="0" applyFont="1" applyBorder="1" applyAlignment="1">
      <alignment horizontal="center" textRotation="90"/>
    </xf>
    <xf numFmtId="0" fontId="2" fillId="0" borderId="31" xfId="0" applyFont="1" applyBorder="1" applyAlignment="1">
      <alignment horizontal="center" textRotation="90"/>
    </xf>
    <xf numFmtId="0" fontId="2" fillId="0" borderId="40" xfId="0" applyFont="1" applyBorder="1" applyAlignment="1">
      <alignment horizontal="center" textRotation="90"/>
    </xf>
    <xf numFmtId="0" fontId="2" fillId="0" borderId="41" xfId="0" applyFont="1" applyBorder="1" applyAlignment="1">
      <alignment horizontal="center" textRotation="90"/>
    </xf>
    <xf numFmtId="0" fontId="2" fillId="0" borderId="16" xfId="0" applyFont="1" applyBorder="1" applyAlignment="1">
      <alignment horizontal="center" textRotation="90"/>
    </xf>
    <xf numFmtId="0" fontId="2" fillId="0" borderId="17" xfId="0" applyFont="1" applyBorder="1" applyAlignment="1">
      <alignment horizont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C4C7E-EDC0-41D9-A669-9436E7B7FF0B}">
  <dimension ref="A1:E122"/>
  <sheetViews>
    <sheetView tabSelected="1" workbookViewId="0">
      <selection sqref="A1:C6"/>
    </sheetView>
  </sheetViews>
  <sheetFormatPr baseColWidth="10" defaultRowHeight="15" x14ac:dyDescent="0.25"/>
  <cols>
    <col min="1" max="1" width="4.42578125" style="71" bestFit="1" customWidth="1"/>
    <col min="2" max="2" width="28.42578125" style="70" bestFit="1" customWidth="1"/>
    <col min="3" max="3" width="7.85546875" style="70" bestFit="1" customWidth="1"/>
    <col min="4" max="5" width="7.7109375" style="70" customWidth="1"/>
    <col min="6" max="16384" width="11.42578125" style="70"/>
  </cols>
  <sheetData>
    <row r="1" spans="1:5" x14ac:dyDescent="0.25">
      <c r="A1" s="100" t="s">
        <v>309</v>
      </c>
      <c r="B1" s="101"/>
      <c r="C1" s="101"/>
      <c r="D1" s="102" t="s">
        <v>141</v>
      </c>
      <c r="E1" s="104" t="s">
        <v>142</v>
      </c>
    </row>
    <row r="2" spans="1:5" x14ac:dyDescent="0.25">
      <c r="A2" s="101"/>
      <c r="B2" s="101"/>
      <c r="C2" s="101"/>
      <c r="D2" s="102"/>
      <c r="E2" s="105"/>
    </row>
    <row r="3" spans="1:5" x14ac:dyDescent="0.25">
      <c r="A3" s="101"/>
      <c r="B3" s="101"/>
      <c r="C3" s="101"/>
      <c r="D3" s="102"/>
      <c r="E3" s="105"/>
    </row>
    <row r="4" spans="1:5" x14ac:dyDescent="0.25">
      <c r="A4" s="101"/>
      <c r="B4" s="101"/>
      <c r="C4" s="101"/>
      <c r="D4" s="102"/>
      <c r="E4" s="105"/>
    </row>
    <row r="5" spans="1:5" x14ac:dyDescent="0.25">
      <c r="A5" s="101"/>
      <c r="B5" s="101"/>
      <c r="C5" s="101"/>
      <c r="D5" s="102"/>
      <c r="E5" s="105"/>
    </row>
    <row r="6" spans="1:5" x14ac:dyDescent="0.25">
      <c r="A6" s="101"/>
      <c r="B6" s="101"/>
      <c r="C6" s="101"/>
      <c r="D6" s="103"/>
      <c r="E6" s="106"/>
    </row>
    <row r="7" spans="1:5" x14ac:dyDescent="0.25">
      <c r="A7" s="71">
        <v>1</v>
      </c>
      <c r="B7" s="31" t="s">
        <v>3</v>
      </c>
      <c r="C7" s="72" t="s">
        <v>136</v>
      </c>
      <c r="D7" s="73">
        <f>KAZSc!AJ$8</f>
        <v>15</v>
      </c>
      <c r="E7" s="74">
        <f>KAZSc!AK$8</f>
        <v>74</v>
      </c>
    </row>
    <row r="8" spans="1:5" x14ac:dyDescent="0.25">
      <c r="A8" s="71">
        <v>2</v>
      </c>
      <c r="B8" s="31" t="s">
        <v>257</v>
      </c>
      <c r="C8" s="72" t="s">
        <v>274</v>
      </c>
      <c r="D8" s="73">
        <f>ROSC!AJ$14</f>
        <v>13</v>
      </c>
      <c r="E8" s="74">
        <f>ROSC!AK$14</f>
        <v>60</v>
      </c>
    </row>
    <row r="9" spans="1:5" x14ac:dyDescent="0.25">
      <c r="A9" s="71">
        <v>3</v>
      </c>
      <c r="B9" s="31" t="s">
        <v>100</v>
      </c>
      <c r="C9" s="72" t="s">
        <v>140</v>
      </c>
      <c r="D9" s="73">
        <f>LAQUA!AJ$15</f>
        <v>15</v>
      </c>
      <c r="E9" s="74">
        <f>LAQUA!AK$15</f>
        <v>55</v>
      </c>
    </row>
    <row r="10" spans="1:5" x14ac:dyDescent="0.25">
      <c r="A10" s="71">
        <v>4</v>
      </c>
      <c r="B10" s="31" t="s">
        <v>58</v>
      </c>
      <c r="C10" s="72" t="s">
        <v>138</v>
      </c>
      <c r="D10" s="73">
        <f>KGZV!AJ$18</f>
        <v>15</v>
      </c>
      <c r="E10" s="74">
        <f>KGZV!AK$18</f>
        <v>50</v>
      </c>
    </row>
    <row r="11" spans="1:5" x14ac:dyDescent="0.25">
      <c r="A11" s="71">
        <v>5</v>
      </c>
      <c r="B11" s="31" t="s">
        <v>263</v>
      </c>
      <c r="C11" s="72" t="s">
        <v>274</v>
      </c>
      <c r="D11" s="73">
        <f>ROSC!AJ$17</f>
        <v>14</v>
      </c>
      <c r="E11" s="74">
        <f>ROSC!AK$17</f>
        <v>50</v>
      </c>
    </row>
    <row r="12" spans="1:5" x14ac:dyDescent="0.25">
      <c r="A12" s="71">
        <v>6</v>
      </c>
      <c r="B12" s="31" t="s">
        <v>48</v>
      </c>
      <c r="C12" s="72" t="s">
        <v>138</v>
      </c>
      <c r="D12" s="73">
        <f>KGZV!AJ$9</f>
        <v>13</v>
      </c>
      <c r="E12" s="74">
        <f>KGZV!AK$9</f>
        <v>47</v>
      </c>
    </row>
    <row r="13" spans="1:5" x14ac:dyDescent="0.25">
      <c r="A13" s="71">
        <v>7</v>
      </c>
      <c r="B13" s="31" t="s">
        <v>43</v>
      </c>
      <c r="C13" s="72" t="s">
        <v>136</v>
      </c>
      <c r="D13" s="73">
        <f>KAZSc!AJ9</f>
        <v>15</v>
      </c>
      <c r="E13" s="74">
        <f>KAZSc!AK$9</f>
        <v>41</v>
      </c>
    </row>
    <row r="14" spans="1:5" x14ac:dyDescent="0.25">
      <c r="A14" s="71">
        <v>8</v>
      </c>
      <c r="B14" s="31" t="s">
        <v>50</v>
      </c>
      <c r="C14" s="72" t="s">
        <v>138</v>
      </c>
      <c r="D14" s="73">
        <f>KGZV!AJ$10</f>
        <v>13</v>
      </c>
      <c r="E14" s="74">
        <f>KGZV!AK$10</f>
        <v>41</v>
      </c>
    </row>
    <row r="15" spans="1:5" x14ac:dyDescent="0.25">
      <c r="A15" s="71">
        <v>9</v>
      </c>
      <c r="B15" s="31" t="s">
        <v>23</v>
      </c>
      <c r="C15" s="72" t="s">
        <v>137</v>
      </c>
      <c r="D15" s="73">
        <f>MZV!AJ$9</f>
        <v>13</v>
      </c>
      <c r="E15" s="74">
        <f>MZV!AK$9</f>
        <v>39</v>
      </c>
    </row>
    <row r="16" spans="1:5" x14ac:dyDescent="0.25">
      <c r="A16" s="71">
        <v>10</v>
      </c>
      <c r="B16" s="31" t="s">
        <v>42</v>
      </c>
      <c r="C16" s="72" t="s">
        <v>138</v>
      </c>
      <c r="D16" s="73">
        <f>KGZV!AJ$7</f>
        <v>14</v>
      </c>
      <c r="E16" s="74">
        <f>KGZV!AK$7</f>
        <v>35</v>
      </c>
    </row>
    <row r="17" spans="1:5" ht="15" customHeight="1" x14ac:dyDescent="0.25">
      <c r="A17" s="71">
        <v>11</v>
      </c>
      <c r="B17" s="31" t="s">
        <v>33</v>
      </c>
      <c r="C17" s="72" t="s">
        <v>137</v>
      </c>
      <c r="D17" s="73">
        <f>MZV!AJ$16</f>
        <v>13</v>
      </c>
      <c r="E17" s="74">
        <f>MZV!AK$16</f>
        <v>33</v>
      </c>
    </row>
    <row r="18" spans="1:5" x14ac:dyDescent="0.25">
      <c r="A18" s="71">
        <v>12</v>
      </c>
      <c r="B18" s="31" t="s">
        <v>76</v>
      </c>
      <c r="C18" s="72" t="s">
        <v>139</v>
      </c>
      <c r="D18" s="73">
        <f>KWK!AJ$16</f>
        <v>12</v>
      </c>
      <c r="E18" s="74">
        <f>KWK!AK$16</f>
        <v>33</v>
      </c>
    </row>
    <row r="19" spans="1:5" x14ac:dyDescent="0.25">
      <c r="A19" s="71">
        <v>13</v>
      </c>
      <c r="B19" s="31" t="s">
        <v>5</v>
      </c>
      <c r="C19" s="72" t="s">
        <v>136</v>
      </c>
      <c r="D19" s="73">
        <f>KAZSc!AJ$11</f>
        <v>14</v>
      </c>
      <c r="E19" s="74">
        <f>KAZSc!AK$11</f>
        <v>29</v>
      </c>
    </row>
    <row r="20" spans="1:5" x14ac:dyDescent="0.25">
      <c r="A20" s="71">
        <v>14</v>
      </c>
      <c r="B20" s="31" t="s">
        <v>90</v>
      </c>
      <c r="C20" s="72" t="s">
        <v>140</v>
      </c>
      <c r="D20" s="73">
        <f>LAQUA!AJ$9</f>
        <v>15</v>
      </c>
      <c r="E20" s="74">
        <f>LAQUA!AK$9</f>
        <v>27</v>
      </c>
    </row>
    <row r="21" spans="1:5" x14ac:dyDescent="0.25">
      <c r="A21" s="71">
        <v>15</v>
      </c>
      <c r="B21" s="31" t="s">
        <v>265</v>
      </c>
      <c r="C21" s="72" t="s">
        <v>274</v>
      </c>
      <c r="D21" s="73">
        <f>ROSC!AJ$18</f>
        <v>14</v>
      </c>
      <c r="E21" s="74">
        <f>ROSC!AK$18</f>
        <v>25</v>
      </c>
    </row>
    <row r="22" spans="1:5" x14ac:dyDescent="0.25">
      <c r="A22" s="71">
        <v>16</v>
      </c>
      <c r="B22" s="31" t="s">
        <v>31</v>
      </c>
      <c r="C22" s="72" t="s">
        <v>137</v>
      </c>
      <c r="D22" s="73">
        <f>MZV!AJ$14</f>
        <v>10</v>
      </c>
      <c r="E22" s="74">
        <f>MZV!AK$14</f>
        <v>25</v>
      </c>
    </row>
    <row r="23" spans="1:5" x14ac:dyDescent="0.25">
      <c r="A23" s="71">
        <v>17</v>
      </c>
      <c r="B23" s="31" t="s">
        <v>106</v>
      </c>
      <c r="C23" s="72" t="s">
        <v>140</v>
      </c>
      <c r="D23" s="73">
        <f>LAQUA!AJ$17</f>
        <v>12</v>
      </c>
      <c r="E23" s="74">
        <f>LAQUA!AK$17</f>
        <v>23</v>
      </c>
    </row>
    <row r="24" spans="1:5" x14ac:dyDescent="0.25">
      <c r="A24" s="71">
        <v>18</v>
      </c>
      <c r="B24" s="31" t="s">
        <v>110</v>
      </c>
      <c r="C24" s="72" t="s">
        <v>140</v>
      </c>
      <c r="D24" s="73">
        <f>LAQUA!AJ$20</f>
        <v>11</v>
      </c>
      <c r="E24" s="74">
        <f>LAQUA!AK$20</f>
        <v>23</v>
      </c>
    </row>
    <row r="25" spans="1:5" x14ac:dyDescent="0.25">
      <c r="A25" s="71">
        <v>19</v>
      </c>
      <c r="B25" s="31" t="s">
        <v>74</v>
      </c>
      <c r="C25" s="72" t="s">
        <v>139</v>
      </c>
      <c r="D25" s="73">
        <f>KWK!AJ$15</f>
        <v>12</v>
      </c>
      <c r="E25" s="74">
        <f>KWK!AK$15</f>
        <v>22</v>
      </c>
    </row>
    <row r="26" spans="1:5" x14ac:dyDescent="0.25">
      <c r="A26" s="71">
        <v>20</v>
      </c>
      <c r="B26" s="31" t="s">
        <v>56</v>
      </c>
      <c r="C26" s="72" t="s">
        <v>138</v>
      </c>
      <c r="D26" s="73">
        <f>KGZV!AJ$17</f>
        <v>12</v>
      </c>
      <c r="E26" s="74">
        <f>KGZV!AK$17</f>
        <v>21</v>
      </c>
    </row>
    <row r="27" spans="1:5" x14ac:dyDescent="0.25">
      <c r="A27" s="71">
        <v>21</v>
      </c>
      <c r="B27" s="31" t="s">
        <v>78</v>
      </c>
      <c r="C27" s="72" t="s">
        <v>139</v>
      </c>
      <c r="D27" s="73">
        <f>KWK!AJ$17</f>
        <v>11</v>
      </c>
      <c r="E27" s="74">
        <f>KWK!AK$17</f>
        <v>20</v>
      </c>
    </row>
    <row r="28" spans="1:5" x14ac:dyDescent="0.25">
      <c r="A28" s="71">
        <v>22</v>
      </c>
      <c r="B28" s="31" t="s">
        <v>45</v>
      </c>
      <c r="C28" s="72" t="s">
        <v>138</v>
      </c>
      <c r="D28" s="73">
        <f>KGZV!AJ$8</f>
        <v>14</v>
      </c>
      <c r="E28" s="74">
        <f>KGZV!AK$8</f>
        <v>19</v>
      </c>
    </row>
    <row r="29" spans="1:5" x14ac:dyDescent="0.25">
      <c r="A29" s="71">
        <v>23</v>
      </c>
      <c r="B29" s="31" t="s">
        <v>46</v>
      </c>
      <c r="C29" s="72" t="s">
        <v>136</v>
      </c>
      <c r="D29" s="73">
        <f>KAZSc!AJ$10</f>
        <v>15</v>
      </c>
      <c r="E29" s="74">
        <f>KAZSc!AK$10</f>
        <v>18</v>
      </c>
    </row>
    <row r="30" spans="1:5" x14ac:dyDescent="0.25">
      <c r="A30" s="71">
        <v>24</v>
      </c>
      <c r="B30" s="31" t="s">
        <v>72</v>
      </c>
      <c r="C30" s="72" t="s">
        <v>139</v>
      </c>
      <c r="D30" s="73">
        <f>KWK!AJ$14</f>
        <v>8</v>
      </c>
      <c r="E30" s="74">
        <f>KWK!AK$14</f>
        <v>18</v>
      </c>
    </row>
    <row r="31" spans="1:5" x14ac:dyDescent="0.25">
      <c r="A31" s="71">
        <v>25</v>
      </c>
      <c r="B31" s="31" t="s">
        <v>255</v>
      </c>
      <c r="C31" s="72" t="s">
        <v>274</v>
      </c>
      <c r="D31" s="73">
        <f>ROSC!AJ$13</f>
        <v>11</v>
      </c>
      <c r="E31" s="74">
        <f>ROSC!AK$13</f>
        <v>17</v>
      </c>
    </row>
    <row r="32" spans="1:5" x14ac:dyDescent="0.25">
      <c r="A32" s="71">
        <v>26</v>
      </c>
      <c r="B32" s="31" t="s">
        <v>94</v>
      </c>
      <c r="C32" s="72" t="s">
        <v>140</v>
      </c>
      <c r="D32" s="73">
        <f>LAQUA!AJ$11</f>
        <v>14</v>
      </c>
      <c r="E32" s="74">
        <f>LAQUA!AK$11</f>
        <v>16</v>
      </c>
    </row>
    <row r="33" spans="1:5" x14ac:dyDescent="0.25">
      <c r="A33" s="71">
        <v>27</v>
      </c>
      <c r="B33" s="31" t="s">
        <v>220</v>
      </c>
      <c r="C33" s="72" t="s">
        <v>239</v>
      </c>
      <c r="D33" s="73">
        <f>CCM!AJ$12</f>
        <v>10</v>
      </c>
      <c r="E33" s="74">
        <f>CCM!AK$12</f>
        <v>15</v>
      </c>
    </row>
    <row r="34" spans="1:5" x14ac:dyDescent="0.25">
      <c r="A34" s="71">
        <v>28</v>
      </c>
      <c r="B34" s="31" t="s">
        <v>206</v>
      </c>
      <c r="C34" s="72" t="s">
        <v>140</v>
      </c>
      <c r="D34" s="73">
        <f>LAQUA!AJ$7</f>
        <v>10</v>
      </c>
      <c r="E34" s="74">
        <f>LAQUA!AK$7</f>
        <v>14</v>
      </c>
    </row>
    <row r="35" spans="1:5" x14ac:dyDescent="0.25">
      <c r="A35" s="71">
        <v>29</v>
      </c>
      <c r="B35" s="31" t="s">
        <v>120</v>
      </c>
      <c r="C35" s="72" t="s">
        <v>140</v>
      </c>
      <c r="D35" s="73">
        <f>LAQUA!AJ$25</f>
        <v>10</v>
      </c>
      <c r="E35" s="74">
        <f>LAQUA!AK$25</f>
        <v>14</v>
      </c>
    </row>
    <row r="36" spans="1:5" x14ac:dyDescent="0.25">
      <c r="A36" s="71">
        <v>30</v>
      </c>
      <c r="B36" s="31" t="s">
        <v>1</v>
      </c>
      <c r="C36" s="72" t="s">
        <v>136</v>
      </c>
      <c r="D36" s="73">
        <f>KAZSc!AJ$7</f>
        <v>9</v>
      </c>
      <c r="E36" s="74">
        <f>KAZSc!AK$7</f>
        <v>14</v>
      </c>
    </row>
    <row r="37" spans="1:5" x14ac:dyDescent="0.25">
      <c r="A37" s="71">
        <v>31</v>
      </c>
      <c r="B37" s="31" t="s">
        <v>92</v>
      </c>
      <c r="C37" s="72" t="s">
        <v>140</v>
      </c>
      <c r="D37" s="73">
        <f>LAQUA!AJ$10</f>
        <v>15</v>
      </c>
      <c r="E37" s="74">
        <f>LAQUA!AK$10</f>
        <v>13</v>
      </c>
    </row>
    <row r="38" spans="1:5" x14ac:dyDescent="0.25">
      <c r="A38" s="71">
        <v>32</v>
      </c>
      <c r="B38" s="31" t="s">
        <v>21</v>
      </c>
      <c r="C38" s="72" t="s">
        <v>137</v>
      </c>
      <c r="D38" s="73">
        <f>MZV!AJ$8</f>
        <v>12</v>
      </c>
      <c r="E38" s="74">
        <f>MZV!AK$8</f>
        <v>13</v>
      </c>
    </row>
    <row r="39" spans="1:5" x14ac:dyDescent="0.25">
      <c r="A39" s="71">
        <v>33</v>
      </c>
      <c r="B39" s="31" t="s">
        <v>54</v>
      </c>
      <c r="C39" s="72" t="s">
        <v>138</v>
      </c>
      <c r="D39" s="73">
        <f>KGZV!AJ$16</f>
        <v>15</v>
      </c>
      <c r="E39" s="74">
        <f>KGZV!AK$16</f>
        <v>12</v>
      </c>
    </row>
    <row r="40" spans="1:5" x14ac:dyDescent="0.25">
      <c r="A40" s="71">
        <v>34</v>
      </c>
      <c r="B40" s="31" t="s">
        <v>275</v>
      </c>
      <c r="C40" s="72" t="s">
        <v>239</v>
      </c>
      <c r="D40" s="73">
        <f>CCM!AJ$9</f>
        <v>11</v>
      </c>
      <c r="E40" s="74">
        <f>CCM!AK$9</f>
        <v>12</v>
      </c>
    </row>
    <row r="41" spans="1:5" x14ac:dyDescent="0.25">
      <c r="A41" s="71">
        <v>35</v>
      </c>
      <c r="B41" s="31" t="s">
        <v>13</v>
      </c>
      <c r="C41" s="72" t="s">
        <v>136</v>
      </c>
      <c r="D41" s="73">
        <f>KAZSc!AJ$17</f>
        <v>14</v>
      </c>
      <c r="E41" s="74">
        <f>KAZSc!AK$17</f>
        <v>11</v>
      </c>
    </row>
    <row r="42" spans="1:5" x14ac:dyDescent="0.25">
      <c r="A42" s="71">
        <v>36</v>
      </c>
      <c r="B42" s="31" t="s">
        <v>15</v>
      </c>
      <c r="C42" s="72" t="s">
        <v>136</v>
      </c>
      <c r="D42" s="73">
        <f>KAZSc!AJ$20</f>
        <v>13</v>
      </c>
      <c r="E42" s="74">
        <f>KAZSc!AK$20</f>
        <v>11</v>
      </c>
    </row>
    <row r="43" spans="1:5" x14ac:dyDescent="0.25">
      <c r="A43" s="71">
        <v>37</v>
      </c>
      <c r="B43" s="31" t="s">
        <v>68</v>
      </c>
      <c r="C43" s="72" t="s">
        <v>139</v>
      </c>
      <c r="D43" s="73">
        <f>KWK!AJ$11</f>
        <v>11</v>
      </c>
      <c r="E43" s="74">
        <f>KWK!AK$11</f>
        <v>11</v>
      </c>
    </row>
    <row r="44" spans="1:5" x14ac:dyDescent="0.25">
      <c r="A44" s="71">
        <v>38</v>
      </c>
      <c r="B44" s="31" t="s">
        <v>253</v>
      </c>
      <c r="C44" s="72" t="s">
        <v>274</v>
      </c>
      <c r="D44" s="73">
        <f>ROSC!AJ$12</f>
        <v>10</v>
      </c>
      <c r="E44" s="74">
        <f>ROSC!AK$12</f>
        <v>10</v>
      </c>
    </row>
    <row r="45" spans="1:5" x14ac:dyDescent="0.25">
      <c r="A45" s="71">
        <v>39</v>
      </c>
      <c r="B45" s="31" t="s">
        <v>216</v>
      </c>
      <c r="C45" s="72" t="s">
        <v>239</v>
      </c>
      <c r="D45" s="73">
        <f>CCM!AJ$10</f>
        <v>7</v>
      </c>
      <c r="E45" s="74">
        <f>CCM!AK$10</f>
        <v>10</v>
      </c>
    </row>
    <row r="46" spans="1:5" x14ac:dyDescent="0.25">
      <c r="A46" s="71">
        <v>40</v>
      </c>
      <c r="B46" s="31" t="s">
        <v>144</v>
      </c>
      <c r="C46" s="72" t="s">
        <v>137</v>
      </c>
      <c r="D46" s="73">
        <f>MZV!AJ$22</f>
        <v>13</v>
      </c>
      <c r="E46" s="74">
        <f>MZV!AK$22</f>
        <v>9</v>
      </c>
    </row>
    <row r="47" spans="1:5" x14ac:dyDescent="0.25">
      <c r="A47" s="71">
        <v>41</v>
      </c>
      <c r="B47" s="31" t="s">
        <v>232</v>
      </c>
      <c r="C47" s="72" t="s">
        <v>239</v>
      </c>
      <c r="D47" s="73">
        <f>CCM!AJ$18</f>
        <v>11</v>
      </c>
      <c r="E47" s="74">
        <f>CCM!AK$18</f>
        <v>9</v>
      </c>
    </row>
    <row r="48" spans="1:5" x14ac:dyDescent="0.25">
      <c r="A48" s="71">
        <v>42</v>
      </c>
      <c r="B48" s="31" t="s">
        <v>222</v>
      </c>
      <c r="C48" s="72" t="s">
        <v>239</v>
      </c>
      <c r="D48" s="73">
        <f>CCM!AJ$13</f>
        <v>10</v>
      </c>
      <c r="E48" s="74">
        <f>CCM!AK$13</f>
        <v>9</v>
      </c>
    </row>
    <row r="49" spans="1:5" x14ac:dyDescent="0.25">
      <c r="A49" s="71">
        <v>43</v>
      </c>
      <c r="B49" s="31" t="s">
        <v>38</v>
      </c>
      <c r="C49" s="72" t="s">
        <v>137</v>
      </c>
      <c r="D49" s="73">
        <f>MZV!AJ$18</f>
        <v>10</v>
      </c>
      <c r="E49" s="74">
        <f>MZV!AK$18</f>
        <v>9</v>
      </c>
    </row>
    <row r="50" spans="1:5" x14ac:dyDescent="0.25">
      <c r="A50" s="71">
        <v>44</v>
      </c>
      <c r="B50" s="31" t="s">
        <v>251</v>
      </c>
      <c r="C50" s="72" t="s">
        <v>274</v>
      </c>
      <c r="D50" s="73">
        <f>ROSC!AJ$11</f>
        <v>14</v>
      </c>
      <c r="E50" s="74">
        <f>ROSC!AK$11</f>
        <v>8</v>
      </c>
    </row>
    <row r="51" spans="1:5" x14ac:dyDescent="0.25">
      <c r="A51" s="71">
        <v>45</v>
      </c>
      <c r="B51" s="31" t="s">
        <v>25</v>
      </c>
      <c r="C51" s="72" t="s">
        <v>137</v>
      </c>
      <c r="D51" s="73">
        <f>MZV!AJ$11</f>
        <v>7</v>
      </c>
      <c r="E51" s="74">
        <f>MZV!AK$11</f>
        <v>7</v>
      </c>
    </row>
    <row r="52" spans="1:5" x14ac:dyDescent="0.25">
      <c r="A52" s="71">
        <v>46</v>
      </c>
      <c r="B52" s="31" t="s">
        <v>7</v>
      </c>
      <c r="C52" s="72" t="s">
        <v>136</v>
      </c>
      <c r="D52" s="73">
        <f>KAZSc!AJ$14</f>
        <v>14</v>
      </c>
      <c r="E52" s="74">
        <f>KAZSc!AK$14</f>
        <v>6</v>
      </c>
    </row>
    <row r="53" spans="1:5" x14ac:dyDescent="0.25">
      <c r="A53" s="71">
        <v>47</v>
      </c>
      <c r="B53" s="31" t="s">
        <v>204</v>
      </c>
      <c r="C53" s="72" t="s">
        <v>139</v>
      </c>
      <c r="D53" s="73">
        <f>KWK!AJ$22</f>
        <v>8</v>
      </c>
      <c r="E53" s="74">
        <f>KWK!AK$22</f>
        <v>6</v>
      </c>
    </row>
    <row r="54" spans="1:5" x14ac:dyDescent="0.25">
      <c r="A54" s="71">
        <v>48</v>
      </c>
      <c r="B54" s="31" t="s">
        <v>18</v>
      </c>
      <c r="C54" s="72" t="s">
        <v>136</v>
      </c>
      <c r="D54" s="73">
        <f>KAZSc!AJ$22</f>
        <v>14</v>
      </c>
      <c r="E54" s="74">
        <f>KAZSc!AK$22</f>
        <v>5</v>
      </c>
    </row>
    <row r="55" spans="1:5" x14ac:dyDescent="0.25">
      <c r="A55" s="71">
        <v>49</v>
      </c>
      <c r="B55" s="31" t="s">
        <v>36</v>
      </c>
      <c r="C55" s="72" t="s">
        <v>137</v>
      </c>
      <c r="D55" s="73">
        <f>MZV!AJ$17</f>
        <v>12</v>
      </c>
      <c r="E55" s="74">
        <f>MZV!AK$17</f>
        <v>5</v>
      </c>
    </row>
    <row r="56" spans="1:5" x14ac:dyDescent="0.25">
      <c r="A56" s="71">
        <v>50</v>
      </c>
      <c r="B56" s="31" t="s">
        <v>211</v>
      </c>
      <c r="C56" s="72" t="s">
        <v>239</v>
      </c>
      <c r="D56" s="73">
        <f>CCM!AJ$7</f>
        <v>11</v>
      </c>
      <c r="E56" s="74">
        <f>CCM!AK$7</f>
        <v>5</v>
      </c>
    </row>
    <row r="57" spans="1:5" x14ac:dyDescent="0.25">
      <c r="A57" s="71">
        <v>51</v>
      </c>
      <c r="B57" s="31" t="s">
        <v>114</v>
      </c>
      <c r="C57" s="72" t="s">
        <v>140</v>
      </c>
      <c r="D57" s="73">
        <f>LAQUA!AJ$22</f>
        <v>10</v>
      </c>
      <c r="E57" s="74">
        <f>LAQUA!AK$22</f>
        <v>5</v>
      </c>
    </row>
    <row r="58" spans="1:5" x14ac:dyDescent="0.25">
      <c r="A58" s="71">
        <v>52</v>
      </c>
      <c r="B58" s="72" t="s">
        <v>282</v>
      </c>
      <c r="C58" s="72" t="s">
        <v>138</v>
      </c>
      <c r="D58" s="73">
        <f>KGZV!AJ$11</f>
        <v>1</v>
      </c>
      <c r="E58" s="74">
        <f>KGZV!AK$11</f>
        <v>5</v>
      </c>
    </row>
    <row r="59" spans="1:5" x14ac:dyDescent="0.25">
      <c r="A59" s="71">
        <v>53</v>
      </c>
      <c r="B59" s="31" t="s">
        <v>34</v>
      </c>
      <c r="C59" s="72" t="s">
        <v>138</v>
      </c>
      <c r="D59" s="73">
        <f>KGZV!AJ$13</f>
        <v>14</v>
      </c>
      <c r="E59" s="74">
        <f>KGZV!AK$13</f>
        <v>4</v>
      </c>
    </row>
    <row r="60" spans="1:5" x14ac:dyDescent="0.25">
      <c r="A60" s="71">
        <v>54</v>
      </c>
      <c r="B60" s="31" t="s">
        <v>261</v>
      </c>
      <c r="C60" s="72" t="s">
        <v>274</v>
      </c>
      <c r="D60" s="73">
        <f>ROSC!AJ$16</f>
        <v>12</v>
      </c>
      <c r="E60" s="74">
        <f>ROSC!AK$16</f>
        <v>4</v>
      </c>
    </row>
    <row r="61" spans="1:5" x14ac:dyDescent="0.25">
      <c r="A61" s="71">
        <v>55</v>
      </c>
      <c r="B61" s="72" t="s">
        <v>273</v>
      </c>
      <c r="C61" s="72" t="s">
        <v>274</v>
      </c>
      <c r="D61" s="73">
        <f>ROSC!AJ$22</f>
        <v>12</v>
      </c>
      <c r="E61" s="74">
        <f>ROSC!AK$22</f>
        <v>4</v>
      </c>
    </row>
    <row r="62" spans="1:5" x14ac:dyDescent="0.25">
      <c r="A62" s="71">
        <v>56</v>
      </c>
      <c r="B62" s="31" t="s">
        <v>243</v>
      </c>
      <c r="C62" s="72" t="s">
        <v>274</v>
      </c>
      <c r="D62" s="73">
        <f>ROSC!AJ$7</f>
        <v>11</v>
      </c>
      <c r="E62" s="74">
        <f>ROSC!AK$7</f>
        <v>4</v>
      </c>
    </row>
    <row r="63" spans="1:5" x14ac:dyDescent="0.25">
      <c r="A63" s="71">
        <v>57</v>
      </c>
      <c r="B63" s="72" t="s">
        <v>284</v>
      </c>
      <c r="C63" s="72" t="s">
        <v>138</v>
      </c>
      <c r="D63" s="73">
        <f>KGZV!AJ$15</f>
        <v>5</v>
      </c>
      <c r="E63" s="74">
        <f>KGZV!AK$15</f>
        <v>4</v>
      </c>
    </row>
    <row r="64" spans="1:5" x14ac:dyDescent="0.25">
      <c r="A64" s="71">
        <v>58</v>
      </c>
      <c r="B64" s="31" t="s">
        <v>96</v>
      </c>
      <c r="C64" s="72" t="s">
        <v>140</v>
      </c>
      <c r="D64" s="73">
        <f>LAQUA!AJ$12</f>
        <v>14</v>
      </c>
      <c r="E64" s="74">
        <f>LAQUA!AK$12</f>
        <v>3</v>
      </c>
    </row>
    <row r="65" spans="1:5" x14ac:dyDescent="0.25">
      <c r="A65" s="71">
        <v>59</v>
      </c>
      <c r="B65" s="31" t="s">
        <v>29</v>
      </c>
      <c r="C65" s="72" t="s">
        <v>137</v>
      </c>
      <c r="D65" s="73">
        <f>MZV!AJ$13</f>
        <v>12</v>
      </c>
      <c r="E65" s="74">
        <f>MZV!AK$13</f>
        <v>3</v>
      </c>
    </row>
    <row r="66" spans="1:5" x14ac:dyDescent="0.25">
      <c r="A66" s="71">
        <v>60</v>
      </c>
      <c r="B66" s="31" t="s">
        <v>152</v>
      </c>
      <c r="C66" s="72" t="s">
        <v>136</v>
      </c>
      <c r="D66" s="73">
        <f>KAZSc!AJ$18</f>
        <v>12</v>
      </c>
      <c r="E66" s="74">
        <f>KAZSc!AK$18</f>
        <v>3</v>
      </c>
    </row>
    <row r="67" spans="1:5" x14ac:dyDescent="0.25">
      <c r="A67" s="71">
        <v>61</v>
      </c>
      <c r="B67" s="31" t="s">
        <v>269</v>
      </c>
      <c r="C67" s="72" t="s">
        <v>274</v>
      </c>
      <c r="D67" s="73">
        <f>ROSC!AJ$20</f>
        <v>12</v>
      </c>
      <c r="E67" s="74">
        <f>ROSC!AK$20</f>
        <v>3</v>
      </c>
    </row>
    <row r="68" spans="1:5" x14ac:dyDescent="0.25">
      <c r="A68" s="71">
        <v>62</v>
      </c>
      <c r="B68" s="31" t="s">
        <v>82</v>
      </c>
      <c r="C68" s="72" t="s">
        <v>139</v>
      </c>
      <c r="D68" s="73">
        <f>KWK!AJ$19</f>
        <v>8</v>
      </c>
      <c r="E68" s="74">
        <f>KWK!AK$19</f>
        <v>3</v>
      </c>
    </row>
    <row r="69" spans="1:5" x14ac:dyDescent="0.25">
      <c r="A69" s="71">
        <v>63</v>
      </c>
      <c r="B69" s="31" t="s">
        <v>60</v>
      </c>
      <c r="C69" s="72" t="s">
        <v>139</v>
      </c>
      <c r="D69" s="73">
        <f>KWK!AJ$7</f>
        <v>8</v>
      </c>
      <c r="E69" s="74">
        <f>KWK!AK$7</f>
        <v>3</v>
      </c>
    </row>
    <row r="70" spans="1:5" x14ac:dyDescent="0.25">
      <c r="A70" s="71">
        <v>64</v>
      </c>
      <c r="B70" s="31" t="s">
        <v>202</v>
      </c>
      <c r="C70" s="72" t="s">
        <v>139</v>
      </c>
      <c r="D70" s="73">
        <f>KWK!AJ$20</f>
        <v>6</v>
      </c>
      <c r="E70" s="74">
        <f>KWK!AK$20</f>
        <v>3</v>
      </c>
    </row>
    <row r="71" spans="1:5" x14ac:dyDescent="0.25">
      <c r="A71" s="71">
        <v>65</v>
      </c>
      <c r="B71" s="31" t="s">
        <v>27</v>
      </c>
      <c r="C71" s="72" t="s">
        <v>137</v>
      </c>
      <c r="D71" s="73">
        <f>MZV!AJ$12</f>
        <v>5</v>
      </c>
      <c r="E71" s="74">
        <f>MZV!AK$12</f>
        <v>3</v>
      </c>
    </row>
    <row r="72" spans="1:5" x14ac:dyDescent="0.25">
      <c r="A72" s="71">
        <v>66</v>
      </c>
      <c r="B72" s="31" t="s">
        <v>118</v>
      </c>
      <c r="C72" s="72" t="s">
        <v>140</v>
      </c>
      <c r="D72" s="73">
        <f>LAQUA!AJ$24</f>
        <v>5</v>
      </c>
      <c r="E72" s="74">
        <f>LAQUA!AK$24</f>
        <v>3</v>
      </c>
    </row>
    <row r="73" spans="1:5" x14ac:dyDescent="0.25">
      <c r="A73" s="71">
        <v>67</v>
      </c>
      <c r="B73" s="31" t="s">
        <v>62</v>
      </c>
      <c r="C73" s="72" t="s">
        <v>139</v>
      </c>
      <c r="D73" s="73">
        <f>KWK!AJ$8</f>
        <v>12</v>
      </c>
      <c r="E73" s="74">
        <f>KWK!AK$8</f>
        <v>2</v>
      </c>
    </row>
    <row r="74" spans="1:5" x14ac:dyDescent="0.25">
      <c r="A74" s="71">
        <v>68</v>
      </c>
      <c r="B74" s="31" t="s">
        <v>70</v>
      </c>
      <c r="C74" s="72" t="s">
        <v>139</v>
      </c>
      <c r="D74" s="73">
        <f>KWK!AJ$12</f>
        <v>11</v>
      </c>
      <c r="E74" s="74">
        <f>KWK!AK$12</f>
        <v>2</v>
      </c>
    </row>
    <row r="75" spans="1:5" x14ac:dyDescent="0.25">
      <c r="A75" s="71">
        <v>69</v>
      </c>
      <c r="B75" s="72" t="s">
        <v>286</v>
      </c>
      <c r="C75" s="72" t="s">
        <v>138</v>
      </c>
      <c r="D75" s="73">
        <f>KGZV!AJ$14</f>
        <v>9</v>
      </c>
      <c r="E75" s="74">
        <f>KGZV!AK$14</f>
        <v>2</v>
      </c>
    </row>
    <row r="76" spans="1:5" x14ac:dyDescent="0.25">
      <c r="A76" s="71">
        <v>70</v>
      </c>
      <c r="B76" s="31" t="s">
        <v>98</v>
      </c>
      <c r="C76" s="72" t="s">
        <v>140</v>
      </c>
      <c r="D76" s="73">
        <f>LAQUA!AJ$13</f>
        <v>4</v>
      </c>
      <c r="E76" s="74">
        <f>LAQUA!AK$13</f>
        <v>2</v>
      </c>
    </row>
    <row r="77" spans="1:5" x14ac:dyDescent="0.25">
      <c r="A77" s="71">
        <v>71</v>
      </c>
      <c r="B77" s="31" t="s">
        <v>277</v>
      </c>
      <c r="C77" s="72" t="s">
        <v>140</v>
      </c>
      <c r="D77" s="73">
        <f>LAQUA!AJ$8</f>
        <v>4</v>
      </c>
      <c r="E77" s="74">
        <f>LAQUA!AK$8</f>
        <v>2</v>
      </c>
    </row>
    <row r="78" spans="1:5" x14ac:dyDescent="0.25">
      <c r="A78" s="71">
        <v>72</v>
      </c>
      <c r="B78" s="31" t="s">
        <v>156</v>
      </c>
      <c r="C78" s="72" t="s">
        <v>137</v>
      </c>
      <c r="D78" s="73">
        <f>MZV!AJ$7</f>
        <v>10</v>
      </c>
      <c r="E78" s="74">
        <f>MZV!AK$7</f>
        <v>1</v>
      </c>
    </row>
    <row r="79" spans="1:5" x14ac:dyDescent="0.25">
      <c r="A79" s="71">
        <v>73</v>
      </c>
      <c r="B79" s="31" t="s">
        <v>9</v>
      </c>
      <c r="C79" s="72" t="s">
        <v>136</v>
      </c>
      <c r="D79" s="73">
        <f>KAZSc!AJ$15</f>
        <v>10</v>
      </c>
      <c r="E79" s="74">
        <f>KAZSc!AK$15</f>
        <v>1</v>
      </c>
    </row>
    <row r="80" spans="1:5" x14ac:dyDescent="0.25">
      <c r="A80" s="71">
        <v>74</v>
      </c>
      <c r="B80" s="31" t="s">
        <v>288</v>
      </c>
      <c r="C80" s="72" t="s">
        <v>138</v>
      </c>
      <c r="D80" s="73">
        <f>KGZV!AJ$20</f>
        <v>10</v>
      </c>
      <c r="E80" s="74">
        <f>KGZV!AK$20</f>
        <v>1</v>
      </c>
    </row>
    <row r="81" spans="1:5" x14ac:dyDescent="0.25">
      <c r="A81" s="71">
        <v>75</v>
      </c>
      <c r="B81" s="31" t="s">
        <v>104</v>
      </c>
      <c r="C81" s="72" t="s">
        <v>140</v>
      </c>
      <c r="D81" s="73">
        <f>LAQUA!AJ$16</f>
        <v>7</v>
      </c>
      <c r="E81" s="74">
        <f>LAQUA!AK$16</f>
        <v>1</v>
      </c>
    </row>
    <row r="82" spans="1:5" x14ac:dyDescent="0.25">
      <c r="A82" s="71">
        <v>76</v>
      </c>
      <c r="B82" s="31" t="s">
        <v>238</v>
      </c>
      <c r="C82" s="72" t="s">
        <v>239</v>
      </c>
      <c r="D82" s="73">
        <f>CCM!AJ$22</f>
        <v>6</v>
      </c>
      <c r="E82" s="74">
        <f>CCM!AK$22</f>
        <v>1</v>
      </c>
    </row>
    <row r="83" spans="1:5" x14ac:dyDescent="0.25">
      <c r="A83" s="71">
        <v>77</v>
      </c>
      <c r="B83" s="31" t="s">
        <v>112</v>
      </c>
      <c r="C83" s="72" t="s">
        <v>140</v>
      </c>
      <c r="D83" s="73">
        <f>LAQUA!AJ$21</f>
        <v>6</v>
      </c>
      <c r="E83" s="74">
        <f>LAQUA!AK$21</f>
        <v>1</v>
      </c>
    </row>
    <row r="84" spans="1:5" x14ac:dyDescent="0.25">
      <c r="A84" s="71">
        <v>78</v>
      </c>
      <c r="B84" s="31" t="s">
        <v>66</v>
      </c>
      <c r="C84" s="72" t="s">
        <v>139</v>
      </c>
      <c r="D84" s="73">
        <f>KWK!AJ$10</f>
        <v>5</v>
      </c>
      <c r="E84" s="74">
        <f>KWK!AK$10</f>
        <v>1</v>
      </c>
    </row>
    <row r="85" spans="1:5" x14ac:dyDescent="0.25">
      <c r="A85" s="71">
        <v>79</v>
      </c>
      <c r="B85" s="31" t="s">
        <v>160</v>
      </c>
      <c r="C85" s="72" t="s">
        <v>137</v>
      </c>
      <c r="D85" s="73">
        <f>MZV!AJ$20</f>
        <v>4</v>
      </c>
      <c r="E85" s="74">
        <f>MZV!AK$20</f>
        <v>1</v>
      </c>
    </row>
    <row r="86" spans="1:5" x14ac:dyDescent="0.25">
      <c r="A86" s="71">
        <v>80</v>
      </c>
      <c r="B86" s="31" t="s">
        <v>234</v>
      </c>
      <c r="C86" s="72" t="s">
        <v>239</v>
      </c>
      <c r="D86" s="73">
        <f>CCM!AJ$20</f>
        <v>3</v>
      </c>
      <c r="E86" s="74">
        <f>CCM!AK$20</f>
        <v>1</v>
      </c>
    </row>
    <row r="87" spans="1:5" x14ac:dyDescent="0.25">
      <c r="A87" s="71">
        <v>81</v>
      </c>
      <c r="B87" s="31" t="s">
        <v>52</v>
      </c>
      <c r="C87" s="72" t="s">
        <v>138</v>
      </c>
      <c r="D87" s="73">
        <f>KGZV!AJ$12</f>
        <v>15</v>
      </c>
      <c r="E87" s="74">
        <f>KGZV!AK$12</f>
        <v>0</v>
      </c>
    </row>
    <row r="88" spans="1:5" x14ac:dyDescent="0.25">
      <c r="A88" s="71">
        <v>82</v>
      </c>
      <c r="B88" s="31" t="s">
        <v>102</v>
      </c>
      <c r="C88" s="72" t="s">
        <v>140</v>
      </c>
      <c r="D88" s="73">
        <f>LAQUA!AJ$14</f>
        <v>14</v>
      </c>
      <c r="E88" s="74">
        <f>LAQUA!AK$14</f>
        <v>0</v>
      </c>
    </row>
    <row r="89" spans="1:5" x14ac:dyDescent="0.25">
      <c r="A89" s="71">
        <v>83</v>
      </c>
      <c r="B89" s="31" t="s">
        <v>116</v>
      </c>
      <c r="C89" s="72" t="s">
        <v>140</v>
      </c>
      <c r="D89" s="73">
        <f>LAQUA!AJ$23</f>
        <v>13</v>
      </c>
      <c r="E89" s="74">
        <f>LAQUA!AK$23</f>
        <v>0</v>
      </c>
    </row>
    <row r="90" spans="1:5" x14ac:dyDescent="0.25">
      <c r="A90" s="71">
        <v>84</v>
      </c>
      <c r="B90" s="31" t="s">
        <v>259</v>
      </c>
      <c r="C90" s="72" t="s">
        <v>274</v>
      </c>
      <c r="D90" s="73">
        <f>ROSC!AJ$15</f>
        <v>13</v>
      </c>
      <c r="E90" s="74">
        <f>ROSC!AK$15</f>
        <v>0</v>
      </c>
    </row>
    <row r="91" spans="1:5" x14ac:dyDescent="0.25">
      <c r="A91" s="71">
        <v>85</v>
      </c>
      <c r="B91" s="31" t="s">
        <v>17</v>
      </c>
      <c r="C91" s="72" t="s">
        <v>136</v>
      </c>
      <c r="D91" s="73">
        <f>KAZSc!AJ$21</f>
        <v>13</v>
      </c>
      <c r="E91" s="74">
        <f>KAZSc!AK$21</f>
        <v>0</v>
      </c>
    </row>
    <row r="92" spans="1:5" x14ac:dyDescent="0.25">
      <c r="A92" s="71">
        <v>86</v>
      </c>
      <c r="B92" s="31" t="s">
        <v>40</v>
      </c>
      <c r="C92" s="72" t="s">
        <v>137</v>
      </c>
      <c r="D92" s="73">
        <f>MZV!AJ$19</f>
        <v>12</v>
      </c>
      <c r="E92" s="74">
        <f>MZV!AK$19</f>
        <v>0</v>
      </c>
    </row>
    <row r="93" spans="1:5" x14ac:dyDescent="0.25">
      <c r="A93" s="71">
        <v>87</v>
      </c>
      <c r="B93" s="31" t="s">
        <v>200</v>
      </c>
      <c r="C93" s="72" t="s">
        <v>139</v>
      </c>
      <c r="D93" s="73">
        <f>KWK!AJ$13</f>
        <v>11</v>
      </c>
      <c r="E93" s="74">
        <f>KWK!AK$13</f>
        <v>0</v>
      </c>
    </row>
    <row r="94" spans="1:5" x14ac:dyDescent="0.25">
      <c r="A94" s="71">
        <v>88</v>
      </c>
      <c r="B94" s="31" t="s">
        <v>174</v>
      </c>
      <c r="C94" s="72" t="s">
        <v>138</v>
      </c>
      <c r="D94" s="73">
        <f>KGZV!AJ$19</f>
        <v>11</v>
      </c>
      <c r="E94" s="74">
        <f>KGZV!AK$19</f>
        <v>0</v>
      </c>
    </row>
    <row r="95" spans="1:5" x14ac:dyDescent="0.25">
      <c r="A95" s="71">
        <v>89</v>
      </c>
      <c r="B95" s="31" t="s">
        <v>230</v>
      </c>
      <c r="C95" s="72" t="s">
        <v>239</v>
      </c>
      <c r="D95" s="73">
        <f>CCM!AJ$17</f>
        <v>10</v>
      </c>
      <c r="E95" s="74">
        <f>CCM!AK$17</f>
        <v>0</v>
      </c>
    </row>
    <row r="96" spans="1:5" x14ac:dyDescent="0.25">
      <c r="A96" s="71">
        <v>90</v>
      </c>
      <c r="B96" s="31" t="s">
        <v>88</v>
      </c>
      <c r="C96" s="72" t="s">
        <v>139</v>
      </c>
      <c r="D96" s="73">
        <f>KWK!AJ$24</f>
        <v>10</v>
      </c>
      <c r="E96" s="74">
        <f>KWK!AK$24</f>
        <v>0</v>
      </c>
    </row>
    <row r="97" spans="1:5" x14ac:dyDescent="0.25">
      <c r="A97" s="71">
        <v>91</v>
      </c>
      <c r="B97" s="31" t="s">
        <v>213</v>
      </c>
      <c r="C97" s="72" t="s">
        <v>239</v>
      </c>
      <c r="D97" s="73">
        <f>CCM!AJ$8</f>
        <v>9</v>
      </c>
      <c r="E97" s="74">
        <f>CCM!AK$8</f>
        <v>0</v>
      </c>
    </row>
    <row r="98" spans="1:5" x14ac:dyDescent="0.25">
      <c r="A98" s="71">
        <v>92</v>
      </c>
      <c r="B98" s="31" t="s">
        <v>236</v>
      </c>
      <c r="C98" s="72" t="s">
        <v>239</v>
      </c>
      <c r="D98" s="73">
        <f>CCM!AJ$21</f>
        <v>9</v>
      </c>
      <c r="E98" s="74">
        <f>CCM!AK$21</f>
        <v>0</v>
      </c>
    </row>
    <row r="99" spans="1:5" x14ac:dyDescent="0.25">
      <c r="A99" s="71">
        <v>93</v>
      </c>
      <c r="B99" s="31" t="s">
        <v>276</v>
      </c>
      <c r="C99" s="72" t="s">
        <v>139</v>
      </c>
      <c r="D99" s="73">
        <f>KWK!AJ$25</f>
        <v>9</v>
      </c>
      <c r="E99" s="74">
        <f>KWK!AK$25</f>
        <v>0</v>
      </c>
    </row>
    <row r="100" spans="1:5" x14ac:dyDescent="0.25">
      <c r="A100" s="71">
        <v>94</v>
      </c>
      <c r="B100" s="31" t="s">
        <v>108</v>
      </c>
      <c r="C100" s="72" t="s">
        <v>140</v>
      </c>
      <c r="D100" s="73">
        <f>LAQUA!AJ$19</f>
        <v>8</v>
      </c>
      <c r="E100" s="74">
        <f>LAQUA!AK$19</f>
        <v>0</v>
      </c>
    </row>
    <row r="101" spans="1:5" x14ac:dyDescent="0.25">
      <c r="A101" s="71">
        <v>95</v>
      </c>
      <c r="B101" s="31" t="s">
        <v>226</v>
      </c>
      <c r="C101" s="72" t="s">
        <v>239</v>
      </c>
      <c r="D101" s="73">
        <f>CCM!AJ$15</f>
        <v>7</v>
      </c>
      <c r="E101" s="74">
        <f>CCM!AK$15</f>
        <v>0</v>
      </c>
    </row>
    <row r="102" spans="1:5" x14ac:dyDescent="0.25">
      <c r="A102" s="71">
        <v>96</v>
      </c>
      <c r="B102" s="31" t="s">
        <v>80</v>
      </c>
      <c r="C102" s="72" t="s">
        <v>139</v>
      </c>
      <c r="D102" s="73">
        <f>KWK!AJ$18</f>
        <v>6</v>
      </c>
      <c r="E102" s="74">
        <f>KWK!AK$18</f>
        <v>0</v>
      </c>
    </row>
    <row r="103" spans="1:5" x14ac:dyDescent="0.25">
      <c r="A103" s="71">
        <v>97</v>
      </c>
      <c r="B103" s="31" t="s">
        <v>158</v>
      </c>
      <c r="C103" s="72" t="s">
        <v>137</v>
      </c>
      <c r="D103" s="73">
        <f>MZV!AJ$15</f>
        <v>5</v>
      </c>
      <c r="E103" s="74">
        <f>MZV!AK$15</f>
        <v>0</v>
      </c>
    </row>
    <row r="104" spans="1:5" x14ac:dyDescent="0.25">
      <c r="A104" s="71">
        <v>98</v>
      </c>
      <c r="B104" s="31" t="s">
        <v>150</v>
      </c>
      <c r="C104" s="72" t="s">
        <v>136</v>
      </c>
      <c r="D104" s="73">
        <f>KAZSc!AJ$13</f>
        <v>4</v>
      </c>
      <c r="E104" s="74">
        <f>KAZSc!AK$13</f>
        <v>0</v>
      </c>
    </row>
    <row r="105" spans="1:5" x14ac:dyDescent="0.25">
      <c r="A105" s="71">
        <v>99</v>
      </c>
      <c r="B105" s="72" t="s">
        <v>291</v>
      </c>
      <c r="C105" s="72" t="s">
        <v>239</v>
      </c>
      <c r="D105" s="73">
        <f>CCM!AJ$19</f>
        <v>4</v>
      </c>
      <c r="E105" s="74">
        <f>CCM!AK$19</f>
        <v>0</v>
      </c>
    </row>
    <row r="106" spans="1:5" x14ac:dyDescent="0.25">
      <c r="A106" s="71">
        <v>100</v>
      </c>
      <c r="B106" s="31" t="s">
        <v>228</v>
      </c>
      <c r="C106" s="72" t="s">
        <v>239</v>
      </c>
      <c r="D106" s="73">
        <f>CCM!AJ$16</f>
        <v>3</v>
      </c>
      <c r="E106" s="74">
        <f>CCM!AK$16</f>
        <v>0</v>
      </c>
    </row>
    <row r="107" spans="1:5" x14ac:dyDescent="0.25">
      <c r="A107" s="71">
        <v>101</v>
      </c>
      <c r="B107" s="31" t="s">
        <v>10</v>
      </c>
      <c r="C107" s="72" t="s">
        <v>136</v>
      </c>
      <c r="D107" s="73">
        <f>KAZSc!AJ$16</f>
        <v>2</v>
      </c>
      <c r="E107" s="74">
        <f>KAZSc!AK$16</f>
        <v>0</v>
      </c>
    </row>
    <row r="108" spans="1:5" x14ac:dyDescent="0.25">
      <c r="A108" s="71">
        <v>102</v>
      </c>
      <c r="B108" s="31" t="s">
        <v>245</v>
      </c>
      <c r="C108" s="72" t="s">
        <v>274</v>
      </c>
      <c r="D108" s="73">
        <f>ROSC!AJ$8</f>
        <v>1</v>
      </c>
      <c r="E108" s="74">
        <f>ROSC!AK$8</f>
        <v>0</v>
      </c>
    </row>
    <row r="109" spans="1:5" x14ac:dyDescent="0.25">
      <c r="A109" s="71">
        <v>103</v>
      </c>
      <c r="B109" s="72" t="s">
        <v>224</v>
      </c>
      <c r="C109" s="72" t="s">
        <v>239</v>
      </c>
      <c r="D109" s="73">
        <f>CCM!AJ$14</f>
        <v>1</v>
      </c>
      <c r="E109" s="74">
        <f>CCM!AK$14</f>
        <v>0</v>
      </c>
    </row>
    <row r="110" spans="1:5" x14ac:dyDescent="0.25">
      <c r="A110" s="71">
        <v>104</v>
      </c>
      <c r="B110" s="72" t="s">
        <v>289</v>
      </c>
      <c r="C110" s="72" t="s">
        <v>137</v>
      </c>
      <c r="D110" s="73">
        <f>MZV!AJ$10</f>
        <v>1</v>
      </c>
      <c r="E110" s="74">
        <f>MZV!AK$10</f>
        <v>0</v>
      </c>
    </row>
    <row r="111" spans="1:5" x14ac:dyDescent="0.25">
      <c r="A111" s="71">
        <v>105</v>
      </c>
      <c r="B111" s="31" t="s">
        <v>247</v>
      </c>
      <c r="C111" s="72" t="s">
        <v>274</v>
      </c>
      <c r="D111" s="73">
        <f>ROSC!AJ$9</f>
        <v>1</v>
      </c>
      <c r="E111" s="74">
        <f>ROSC!AK$9</f>
        <v>0</v>
      </c>
    </row>
    <row r="112" spans="1:5" x14ac:dyDescent="0.25">
      <c r="A112" s="71">
        <v>106</v>
      </c>
      <c r="B112" s="31" t="s">
        <v>64</v>
      </c>
      <c r="C112" s="72" t="s">
        <v>139</v>
      </c>
      <c r="D112" s="73">
        <f>KWK!AJ$9</f>
        <v>1</v>
      </c>
      <c r="E112" s="74">
        <f>KWK!AK$9</f>
        <v>0</v>
      </c>
    </row>
    <row r="113" spans="1:5" x14ac:dyDescent="0.25">
      <c r="A113" s="71">
        <v>107</v>
      </c>
      <c r="B113" s="31" t="s">
        <v>84</v>
      </c>
      <c r="C113" s="72" t="s">
        <v>139</v>
      </c>
      <c r="D113" s="73">
        <f>KWK!AJ$21</f>
        <v>1</v>
      </c>
      <c r="E113" s="74">
        <f>KWK!AK$21</f>
        <v>0</v>
      </c>
    </row>
    <row r="114" spans="1:5" x14ac:dyDescent="0.25">
      <c r="A114" s="71">
        <v>108</v>
      </c>
      <c r="B114" s="31" t="s">
        <v>86</v>
      </c>
      <c r="C114" s="72" t="s">
        <v>139</v>
      </c>
      <c r="D114" s="73">
        <f>KWK!AJ$23</f>
        <v>1</v>
      </c>
      <c r="E114" s="74">
        <f>KWK!AK$23</f>
        <v>0</v>
      </c>
    </row>
    <row r="115" spans="1:5" x14ac:dyDescent="0.25">
      <c r="A115" s="71">
        <v>109</v>
      </c>
      <c r="B115" s="31" t="s">
        <v>297</v>
      </c>
      <c r="C115" s="72" t="s">
        <v>140</v>
      </c>
      <c r="D115" s="73">
        <f>LAQUA!AJ$18</f>
        <v>1</v>
      </c>
      <c r="E115" s="74">
        <f>LAQUA!AK$18</f>
        <v>0</v>
      </c>
    </row>
    <row r="116" spans="1:5" x14ac:dyDescent="0.25">
      <c r="A116" s="71">
        <v>110</v>
      </c>
      <c r="B116" s="31" t="s">
        <v>148</v>
      </c>
      <c r="C116" s="72" t="s">
        <v>136</v>
      </c>
      <c r="D116" s="73">
        <f>KAZSc!AJ$12</f>
        <v>0</v>
      </c>
      <c r="E116" s="74">
        <f>KAZSc!AK$12</f>
        <v>0</v>
      </c>
    </row>
    <row r="117" spans="1:5" x14ac:dyDescent="0.25">
      <c r="A117" s="71">
        <v>111</v>
      </c>
      <c r="B117" s="31" t="s">
        <v>154</v>
      </c>
      <c r="C117" s="72" t="s">
        <v>136</v>
      </c>
      <c r="D117" s="73">
        <f>KAZSc!AJ$19</f>
        <v>0</v>
      </c>
      <c r="E117" s="74">
        <f>KAZSc!AK$19</f>
        <v>0</v>
      </c>
    </row>
    <row r="118" spans="1:5" x14ac:dyDescent="0.25">
      <c r="A118" s="71">
        <v>112</v>
      </c>
      <c r="B118" s="31" t="s">
        <v>122</v>
      </c>
      <c r="C118" s="72" t="s">
        <v>140</v>
      </c>
      <c r="D118" s="73">
        <f>LAQUA!AJ$26</f>
        <v>0</v>
      </c>
      <c r="E118" s="74">
        <f>LAQUA!AK$26</f>
        <v>0</v>
      </c>
    </row>
    <row r="119" spans="1:5" x14ac:dyDescent="0.25">
      <c r="A119" s="71">
        <v>113</v>
      </c>
      <c r="B119" s="31" t="s">
        <v>218</v>
      </c>
      <c r="C119" s="72" t="s">
        <v>239</v>
      </c>
      <c r="D119" s="73">
        <f>CCM!AJ$11</f>
        <v>0</v>
      </c>
      <c r="E119" s="74">
        <f>CCM!AK$11</f>
        <v>0</v>
      </c>
    </row>
    <row r="120" spans="1:5" x14ac:dyDescent="0.25">
      <c r="A120" s="71">
        <v>114</v>
      </c>
      <c r="B120" s="31" t="s">
        <v>249</v>
      </c>
      <c r="C120" s="72" t="s">
        <v>274</v>
      </c>
      <c r="D120" s="73">
        <f>ROSC!AJ$10</f>
        <v>0</v>
      </c>
      <c r="E120" s="74">
        <f>ROSC!AK$10</f>
        <v>0</v>
      </c>
    </row>
    <row r="121" spans="1:5" x14ac:dyDescent="0.25">
      <c r="A121" s="71">
        <v>115</v>
      </c>
      <c r="B121" s="31" t="s">
        <v>267</v>
      </c>
      <c r="C121" s="72" t="s">
        <v>274</v>
      </c>
      <c r="D121" s="73">
        <f>ROSC!AJ$19</f>
        <v>0</v>
      </c>
      <c r="E121" s="74">
        <f>ROSC!AK$19</f>
        <v>0</v>
      </c>
    </row>
    <row r="122" spans="1:5" x14ac:dyDescent="0.25">
      <c r="A122" s="71">
        <v>116</v>
      </c>
      <c r="B122" s="31" t="s">
        <v>271</v>
      </c>
      <c r="C122" s="72" t="s">
        <v>274</v>
      </c>
      <c r="D122" s="73">
        <f>ROSC!AJ$21</f>
        <v>0</v>
      </c>
      <c r="E122" s="74">
        <f>ROSC!AK$21</f>
        <v>0</v>
      </c>
    </row>
  </sheetData>
  <sheetProtection algorithmName="SHA-512" hashValue="YAiBiC2c+OER2CDZdw59eJ2O3SfFL5L9Clvf+sYJspWj5Tza+CBvHzISTQcCM2A8mC+xz/+DdicGik8088UQTA==" saltValue="hLxEcdCESNC/gT5jI2PdjA==" spinCount="100000" sheet="1" objects="1" scenarios="1"/>
  <sortState xmlns:xlrd2="http://schemas.microsoft.com/office/spreadsheetml/2017/richdata2" ref="B7:E115">
    <sortCondition descending="1" ref="E7:E115"/>
    <sortCondition descending="1" ref="D7:D115"/>
  </sortState>
  <mergeCells count="3">
    <mergeCell ref="A1:C6"/>
    <mergeCell ref="D1:D6"/>
    <mergeCell ref="E1:E6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77A75-CD6F-4985-A2B2-AAAD3044EA5C}">
  <dimension ref="A1:AO26"/>
  <sheetViews>
    <sheetView workbookViewId="0"/>
  </sheetViews>
  <sheetFormatPr baseColWidth="10" defaultRowHeight="15" x14ac:dyDescent="0.25"/>
  <cols>
    <col min="1" max="1" width="3.28515625" style="70" bestFit="1" customWidth="1"/>
    <col min="2" max="2" width="22.85546875" style="70" bestFit="1" customWidth="1"/>
    <col min="3" max="3" width="7" style="70" bestFit="1" customWidth="1"/>
    <col min="4" max="5" width="3.85546875" style="70" customWidth="1"/>
    <col min="6" max="6" width="4.7109375" style="70" customWidth="1"/>
    <col min="7" max="7" width="3.28515625" style="70" bestFit="1" customWidth="1"/>
    <col min="8" max="8" width="20.5703125" style="70" bestFit="1" customWidth="1"/>
    <col min="9" max="9" width="5.140625" style="70" bestFit="1" customWidth="1"/>
    <col min="10" max="11" width="3.85546875" style="70" customWidth="1"/>
    <col min="12" max="12" width="4.7109375" style="70" customWidth="1"/>
    <col min="13" max="13" width="3.28515625" style="70" bestFit="1" customWidth="1"/>
    <col min="14" max="14" width="22.85546875" style="70" bestFit="1" customWidth="1"/>
    <col min="15" max="15" width="6.28515625" style="70" bestFit="1" customWidth="1"/>
    <col min="16" max="16" width="3.85546875" style="70" customWidth="1"/>
    <col min="17" max="17" width="3.85546875" style="70" bestFit="1" customWidth="1"/>
    <col min="18" max="18" width="4.7109375" style="70" customWidth="1"/>
    <col min="19" max="19" width="3.28515625" style="70" bestFit="1" customWidth="1"/>
    <col min="20" max="20" width="20.85546875" style="70" bestFit="1" customWidth="1"/>
    <col min="21" max="21" width="5.42578125" style="70" bestFit="1" customWidth="1"/>
    <col min="22" max="23" width="3.85546875" style="70" customWidth="1"/>
    <col min="24" max="24" width="4.7109375" style="70" customWidth="1"/>
    <col min="25" max="25" width="3.28515625" style="70" bestFit="1" customWidth="1"/>
    <col min="26" max="26" width="22.5703125" style="70" bestFit="1" customWidth="1"/>
    <col min="27" max="27" width="7.5703125" style="70" bestFit="1" customWidth="1"/>
    <col min="28" max="29" width="3.85546875" style="70" customWidth="1"/>
    <col min="30" max="30" width="4.7109375" style="70" customWidth="1"/>
    <col min="31" max="31" width="3.28515625" style="70" bestFit="1" customWidth="1"/>
    <col min="32" max="32" width="28" style="70" bestFit="1" customWidth="1"/>
    <col min="33" max="33" width="5.5703125" style="70" bestFit="1" customWidth="1"/>
    <col min="34" max="35" width="3.85546875" style="70" customWidth="1"/>
    <col min="36" max="36" width="4.7109375" style="70" customWidth="1"/>
    <col min="37" max="37" width="3.28515625" style="70" bestFit="1" customWidth="1"/>
    <col min="38" max="38" width="24.42578125" style="70" bestFit="1" customWidth="1"/>
    <col min="39" max="39" width="6.42578125" style="70" bestFit="1" customWidth="1"/>
    <col min="40" max="41" width="3.85546875" style="70" customWidth="1"/>
    <col min="42" max="16384" width="11.42578125" style="70"/>
  </cols>
  <sheetData>
    <row r="1" spans="1:41" ht="15" customHeight="1" x14ac:dyDescent="0.25">
      <c r="B1" s="114" t="s">
        <v>135</v>
      </c>
      <c r="C1" s="115"/>
      <c r="D1" s="107" t="s">
        <v>129</v>
      </c>
      <c r="E1" s="109" t="s">
        <v>128</v>
      </c>
      <c r="H1" s="120" t="s">
        <v>134</v>
      </c>
      <c r="I1" s="121"/>
      <c r="J1" s="126" t="s">
        <v>129</v>
      </c>
      <c r="K1" s="111" t="s">
        <v>128</v>
      </c>
      <c r="N1" s="114" t="s">
        <v>133</v>
      </c>
      <c r="O1" s="115"/>
      <c r="P1" s="107" t="s">
        <v>129</v>
      </c>
      <c r="Q1" s="109" t="s">
        <v>128</v>
      </c>
      <c r="T1" s="114" t="s">
        <v>132</v>
      </c>
      <c r="U1" s="115"/>
      <c r="V1" s="107" t="s">
        <v>129</v>
      </c>
      <c r="W1" s="109" t="s">
        <v>128</v>
      </c>
      <c r="Z1" s="114" t="s">
        <v>131</v>
      </c>
      <c r="AA1" s="115"/>
      <c r="AB1" s="107" t="s">
        <v>129</v>
      </c>
      <c r="AC1" s="109" t="s">
        <v>128</v>
      </c>
      <c r="AF1" s="114" t="s">
        <v>130</v>
      </c>
      <c r="AG1" s="115"/>
      <c r="AH1" s="107" t="s">
        <v>127</v>
      </c>
      <c r="AI1" s="118" t="s">
        <v>128</v>
      </c>
      <c r="AL1" s="114" t="s">
        <v>126</v>
      </c>
      <c r="AM1" s="115"/>
      <c r="AN1" s="107" t="s">
        <v>129</v>
      </c>
      <c r="AO1" s="109" t="s">
        <v>128</v>
      </c>
    </row>
    <row r="2" spans="1:41" x14ac:dyDescent="0.25">
      <c r="B2" s="116"/>
      <c r="C2" s="117"/>
      <c r="D2" s="108"/>
      <c r="E2" s="110"/>
      <c r="H2" s="122"/>
      <c r="I2" s="123"/>
      <c r="J2" s="127"/>
      <c r="K2" s="112"/>
      <c r="N2" s="116"/>
      <c r="O2" s="117"/>
      <c r="P2" s="108"/>
      <c r="Q2" s="110"/>
      <c r="T2" s="116"/>
      <c r="U2" s="117"/>
      <c r="V2" s="108"/>
      <c r="W2" s="110"/>
      <c r="Z2" s="116"/>
      <c r="AA2" s="117"/>
      <c r="AB2" s="108"/>
      <c r="AC2" s="110"/>
      <c r="AF2" s="116"/>
      <c r="AG2" s="117"/>
      <c r="AH2" s="108"/>
      <c r="AI2" s="119"/>
      <c r="AL2" s="116"/>
      <c r="AM2" s="117"/>
      <c r="AN2" s="108"/>
      <c r="AO2" s="110"/>
    </row>
    <row r="3" spans="1:41" x14ac:dyDescent="0.25">
      <c r="B3" s="116"/>
      <c r="C3" s="117"/>
      <c r="D3" s="108"/>
      <c r="E3" s="110"/>
      <c r="H3" s="122"/>
      <c r="I3" s="123"/>
      <c r="J3" s="127"/>
      <c r="K3" s="112"/>
      <c r="N3" s="116"/>
      <c r="O3" s="117"/>
      <c r="P3" s="108"/>
      <c r="Q3" s="110"/>
      <c r="T3" s="116"/>
      <c r="U3" s="117"/>
      <c r="V3" s="108"/>
      <c r="W3" s="110"/>
      <c r="Z3" s="116"/>
      <c r="AA3" s="117"/>
      <c r="AB3" s="108"/>
      <c r="AC3" s="110"/>
      <c r="AF3" s="116"/>
      <c r="AG3" s="117"/>
      <c r="AH3" s="108"/>
      <c r="AI3" s="119"/>
      <c r="AL3" s="116"/>
      <c r="AM3" s="117"/>
      <c r="AN3" s="108"/>
      <c r="AO3" s="110"/>
    </row>
    <row r="4" spans="1:41" x14ac:dyDescent="0.25">
      <c r="B4" s="116"/>
      <c r="C4" s="117"/>
      <c r="D4" s="108"/>
      <c r="E4" s="110"/>
      <c r="H4" s="122"/>
      <c r="I4" s="123"/>
      <c r="J4" s="127"/>
      <c r="K4" s="112"/>
      <c r="N4" s="116"/>
      <c r="O4" s="117"/>
      <c r="P4" s="108"/>
      <c r="Q4" s="110"/>
      <c r="T4" s="116"/>
      <c r="U4" s="117"/>
      <c r="V4" s="108"/>
      <c r="W4" s="110"/>
      <c r="Z4" s="116"/>
      <c r="AA4" s="117"/>
      <c r="AB4" s="108"/>
      <c r="AC4" s="110"/>
      <c r="AF4" s="116"/>
      <c r="AG4" s="117"/>
      <c r="AH4" s="108"/>
      <c r="AI4" s="119"/>
      <c r="AL4" s="116"/>
      <c r="AM4" s="117"/>
      <c r="AN4" s="108"/>
      <c r="AO4" s="110"/>
    </row>
    <row r="5" spans="1:41" x14ac:dyDescent="0.25">
      <c r="B5" s="116"/>
      <c r="C5" s="117"/>
      <c r="D5" s="108"/>
      <c r="E5" s="110"/>
      <c r="H5" s="122"/>
      <c r="I5" s="123"/>
      <c r="J5" s="127"/>
      <c r="K5" s="112"/>
      <c r="N5" s="116"/>
      <c r="O5" s="117"/>
      <c r="P5" s="108"/>
      <c r="Q5" s="110"/>
      <c r="T5" s="116"/>
      <c r="U5" s="117"/>
      <c r="V5" s="108"/>
      <c r="W5" s="110"/>
      <c r="Z5" s="116"/>
      <c r="AA5" s="117"/>
      <c r="AB5" s="108"/>
      <c r="AC5" s="110"/>
      <c r="AF5" s="116"/>
      <c r="AG5" s="117"/>
      <c r="AH5" s="108"/>
      <c r="AI5" s="119"/>
      <c r="AL5" s="116"/>
      <c r="AM5" s="117"/>
      <c r="AN5" s="108"/>
      <c r="AO5" s="110"/>
    </row>
    <row r="6" spans="1:41" ht="15.75" thickBot="1" x14ac:dyDescent="0.3">
      <c r="B6" s="116"/>
      <c r="C6" s="117"/>
      <c r="D6" s="108"/>
      <c r="E6" s="110"/>
      <c r="H6" s="124"/>
      <c r="I6" s="125"/>
      <c r="J6" s="128"/>
      <c r="K6" s="113"/>
      <c r="N6" s="116"/>
      <c r="O6" s="117"/>
      <c r="P6" s="108"/>
      <c r="Q6" s="110"/>
      <c r="T6" s="116"/>
      <c r="U6" s="117"/>
      <c r="V6" s="108"/>
      <c r="W6" s="110"/>
      <c r="Z6" s="116"/>
      <c r="AA6" s="117"/>
      <c r="AB6" s="108"/>
      <c r="AC6" s="110"/>
      <c r="AF6" s="116"/>
      <c r="AG6" s="117"/>
      <c r="AH6" s="108"/>
      <c r="AI6" s="119"/>
      <c r="AL6" s="116"/>
      <c r="AM6" s="117"/>
      <c r="AN6" s="108"/>
      <c r="AO6" s="110"/>
    </row>
    <row r="7" spans="1:41" x14ac:dyDescent="0.25">
      <c r="A7" s="70">
        <v>1</v>
      </c>
      <c r="B7" s="24" t="s">
        <v>3</v>
      </c>
      <c r="C7" s="75" t="s">
        <v>136</v>
      </c>
      <c r="D7" s="77">
        <f>KAZSc!AJ$8</f>
        <v>15</v>
      </c>
      <c r="E7" s="76">
        <f>KAZSc!AK$8</f>
        <v>74</v>
      </c>
      <c r="G7" s="70">
        <v>1</v>
      </c>
      <c r="H7" s="24" t="s">
        <v>23</v>
      </c>
      <c r="I7" s="91" t="s">
        <v>137</v>
      </c>
      <c r="J7" s="88">
        <f>MZV!AJ$9</f>
        <v>13</v>
      </c>
      <c r="K7" s="76">
        <f>MZV!AK$9</f>
        <v>39</v>
      </c>
      <c r="M7" s="70">
        <v>1</v>
      </c>
      <c r="N7" s="24" t="s">
        <v>58</v>
      </c>
      <c r="O7" s="75" t="s">
        <v>138</v>
      </c>
      <c r="P7" s="77">
        <f>KGZV!AJ$18</f>
        <v>15</v>
      </c>
      <c r="Q7" s="76">
        <f>KGZV!AK$18</f>
        <v>50</v>
      </c>
      <c r="S7" s="70">
        <v>1</v>
      </c>
      <c r="T7" s="24" t="s">
        <v>74</v>
      </c>
      <c r="U7" s="75" t="s">
        <v>139</v>
      </c>
      <c r="V7" s="77">
        <f>KWK!AJ$16</f>
        <v>12</v>
      </c>
      <c r="W7" s="76">
        <f>KWK!AK$16</f>
        <v>33</v>
      </c>
      <c r="Y7" s="70">
        <v>1</v>
      </c>
      <c r="Z7" s="24" t="s">
        <v>100</v>
      </c>
      <c r="AA7" s="91" t="s">
        <v>140</v>
      </c>
      <c r="AB7" s="88">
        <f>LAQUA!AJ$15</f>
        <v>15</v>
      </c>
      <c r="AC7" s="76">
        <f>LAQUA!AK$15</f>
        <v>55</v>
      </c>
      <c r="AE7" s="70">
        <v>1</v>
      </c>
      <c r="AF7" s="24" t="s">
        <v>220</v>
      </c>
      <c r="AG7" s="75" t="s">
        <v>239</v>
      </c>
      <c r="AH7" s="77">
        <f>CCM!AJ$12</f>
        <v>10</v>
      </c>
      <c r="AI7" s="76">
        <f>CCM!AK$12</f>
        <v>15</v>
      </c>
      <c r="AK7" s="70">
        <v>1</v>
      </c>
      <c r="AL7" s="24" t="s">
        <v>257</v>
      </c>
      <c r="AM7" s="75" t="s">
        <v>274</v>
      </c>
      <c r="AN7" s="77">
        <f>ROSC!AJ$14</f>
        <v>13</v>
      </c>
      <c r="AO7" s="76">
        <f>ROSC!AK$14</f>
        <v>60</v>
      </c>
    </row>
    <row r="8" spans="1:41" x14ac:dyDescent="0.25">
      <c r="A8" s="70">
        <v>2</v>
      </c>
      <c r="B8" s="22" t="s">
        <v>43</v>
      </c>
      <c r="C8" s="78" t="s">
        <v>136</v>
      </c>
      <c r="D8" s="80">
        <f>KAZSc!AJ$9</f>
        <v>15</v>
      </c>
      <c r="E8" s="79">
        <f>KAZSc!AK$9</f>
        <v>41</v>
      </c>
      <c r="G8" s="70">
        <v>2</v>
      </c>
      <c r="H8" s="22" t="s">
        <v>33</v>
      </c>
      <c r="I8" s="92" t="s">
        <v>137</v>
      </c>
      <c r="J8" s="89">
        <f>MZV!AJ$16</f>
        <v>13</v>
      </c>
      <c r="K8" s="79">
        <f>MZV!AK$16</f>
        <v>33</v>
      </c>
      <c r="M8" s="70">
        <v>2</v>
      </c>
      <c r="N8" s="22" t="s">
        <v>48</v>
      </c>
      <c r="O8" s="78" t="s">
        <v>138</v>
      </c>
      <c r="P8" s="80">
        <f>KGZV!AJ$9</f>
        <v>13</v>
      </c>
      <c r="Q8" s="79">
        <f>KGZV!AK$9</f>
        <v>47</v>
      </c>
      <c r="S8" s="70">
        <v>2</v>
      </c>
      <c r="T8" s="22" t="s">
        <v>72</v>
      </c>
      <c r="U8" s="78" t="s">
        <v>139</v>
      </c>
      <c r="V8" s="80">
        <f>KWK!AJ$15</f>
        <v>12</v>
      </c>
      <c r="W8" s="79">
        <f>KWK!AK$15</f>
        <v>22</v>
      </c>
      <c r="Y8" s="70">
        <v>2</v>
      </c>
      <c r="Z8" s="22" t="s">
        <v>90</v>
      </c>
      <c r="AA8" s="92" t="s">
        <v>140</v>
      </c>
      <c r="AB8" s="89">
        <f>LAQUA!AJ$9</f>
        <v>15</v>
      </c>
      <c r="AC8" s="79">
        <f>LAQUA!AK$9</f>
        <v>27</v>
      </c>
      <c r="AE8" s="70">
        <v>2</v>
      </c>
      <c r="AF8" s="22" t="s">
        <v>275</v>
      </c>
      <c r="AG8" s="78" t="s">
        <v>239</v>
      </c>
      <c r="AH8" s="80">
        <f>CCM!AJ$9</f>
        <v>11</v>
      </c>
      <c r="AI8" s="79">
        <f>CCM!AK$9</f>
        <v>12</v>
      </c>
      <c r="AK8" s="70">
        <v>2</v>
      </c>
      <c r="AL8" s="22" t="s">
        <v>263</v>
      </c>
      <c r="AM8" s="78" t="s">
        <v>274</v>
      </c>
      <c r="AN8" s="80">
        <f>ROSC!AJ$17</f>
        <v>14</v>
      </c>
      <c r="AO8" s="79">
        <f>ROSC!AK$17</f>
        <v>50</v>
      </c>
    </row>
    <row r="9" spans="1:41" x14ac:dyDescent="0.25">
      <c r="A9" s="70">
        <v>3</v>
      </c>
      <c r="B9" s="22" t="s">
        <v>5</v>
      </c>
      <c r="C9" s="78" t="s">
        <v>136</v>
      </c>
      <c r="D9" s="80">
        <f>KAZSc!AJ$11</f>
        <v>14</v>
      </c>
      <c r="E9" s="79">
        <f>KAZSc!AK$11</f>
        <v>29</v>
      </c>
      <c r="G9" s="70">
        <v>3</v>
      </c>
      <c r="H9" s="22" t="s">
        <v>31</v>
      </c>
      <c r="I9" s="92" t="s">
        <v>137</v>
      </c>
      <c r="J9" s="89">
        <f>MZV!AJ$14</f>
        <v>10</v>
      </c>
      <c r="K9" s="79">
        <f>MZV!AK$14</f>
        <v>25</v>
      </c>
      <c r="M9" s="70">
        <v>3</v>
      </c>
      <c r="N9" s="22" t="s">
        <v>50</v>
      </c>
      <c r="O9" s="78" t="s">
        <v>138</v>
      </c>
      <c r="P9" s="80">
        <f>KGZV!AJ$10</f>
        <v>13</v>
      </c>
      <c r="Q9" s="79">
        <f>KGZV!AK$10</f>
        <v>41</v>
      </c>
      <c r="S9" s="70">
        <v>3</v>
      </c>
      <c r="T9" s="22" t="s">
        <v>76</v>
      </c>
      <c r="U9" s="78" t="s">
        <v>139</v>
      </c>
      <c r="V9" s="80">
        <f>KWK!AJ$17</f>
        <v>11</v>
      </c>
      <c r="W9" s="79">
        <f>KWK!AK$17</f>
        <v>20</v>
      </c>
      <c r="Y9" s="70">
        <v>3</v>
      </c>
      <c r="Z9" s="22" t="s">
        <v>106</v>
      </c>
      <c r="AA9" s="92" t="s">
        <v>140</v>
      </c>
      <c r="AB9" s="89">
        <f>LAQUA!AJ$17</f>
        <v>12</v>
      </c>
      <c r="AC9" s="79">
        <f>LAQUA!AK$17</f>
        <v>23</v>
      </c>
      <c r="AE9" s="70">
        <v>3</v>
      </c>
      <c r="AF9" s="22" t="s">
        <v>216</v>
      </c>
      <c r="AG9" s="78" t="s">
        <v>239</v>
      </c>
      <c r="AH9" s="80">
        <f>CCM!AJ$10</f>
        <v>7</v>
      </c>
      <c r="AI9" s="79">
        <f>CCM!AK$10</f>
        <v>10</v>
      </c>
      <c r="AK9" s="70">
        <v>3</v>
      </c>
      <c r="AL9" s="22" t="s">
        <v>265</v>
      </c>
      <c r="AM9" s="78" t="s">
        <v>274</v>
      </c>
      <c r="AN9" s="80">
        <f>ROSC!AJ$18</f>
        <v>14</v>
      </c>
      <c r="AO9" s="79">
        <f>ROSC!AK$18</f>
        <v>25</v>
      </c>
    </row>
    <row r="10" spans="1:41" x14ac:dyDescent="0.25">
      <c r="A10" s="70">
        <v>4</v>
      </c>
      <c r="B10" s="22" t="s">
        <v>46</v>
      </c>
      <c r="C10" s="78" t="s">
        <v>136</v>
      </c>
      <c r="D10" s="80">
        <f>KAZSc!AJ$10</f>
        <v>15</v>
      </c>
      <c r="E10" s="79">
        <f>KAZSc!AK$10</f>
        <v>18</v>
      </c>
      <c r="G10" s="70">
        <v>4</v>
      </c>
      <c r="H10" s="22" t="s">
        <v>21</v>
      </c>
      <c r="I10" s="92" t="s">
        <v>137</v>
      </c>
      <c r="J10" s="89">
        <f>MZV!AJ$8</f>
        <v>12</v>
      </c>
      <c r="K10" s="79">
        <f>MZV!AK$8</f>
        <v>13</v>
      </c>
      <c r="M10" s="70">
        <v>4</v>
      </c>
      <c r="N10" s="22" t="s">
        <v>42</v>
      </c>
      <c r="O10" s="78" t="s">
        <v>138</v>
      </c>
      <c r="P10" s="80">
        <f>KGZV!AJ$7</f>
        <v>14</v>
      </c>
      <c r="Q10" s="79">
        <f>KGZV!AK$7</f>
        <v>35</v>
      </c>
      <c r="S10" s="70">
        <v>4</v>
      </c>
      <c r="T10" s="22" t="s">
        <v>200</v>
      </c>
      <c r="U10" s="78" t="s">
        <v>139</v>
      </c>
      <c r="V10" s="80">
        <f>KWK!AJ$14</f>
        <v>8</v>
      </c>
      <c r="W10" s="79">
        <f>KWK!AK$14</f>
        <v>18</v>
      </c>
      <c r="Y10" s="70">
        <v>4</v>
      </c>
      <c r="Z10" s="22" t="s">
        <v>110</v>
      </c>
      <c r="AA10" s="92" t="s">
        <v>140</v>
      </c>
      <c r="AB10" s="89">
        <f>LAQUA!AJ$20</f>
        <v>11</v>
      </c>
      <c r="AC10" s="79">
        <f>LAQUA!AK$20</f>
        <v>23</v>
      </c>
      <c r="AE10" s="70">
        <v>4</v>
      </c>
      <c r="AF10" s="22" t="s">
        <v>232</v>
      </c>
      <c r="AG10" s="78" t="s">
        <v>239</v>
      </c>
      <c r="AH10" s="80">
        <f>CCM!AJ$18</f>
        <v>11</v>
      </c>
      <c r="AI10" s="79">
        <f>CCM!AK$18</f>
        <v>9</v>
      </c>
      <c r="AK10" s="70">
        <v>4</v>
      </c>
      <c r="AL10" s="22" t="s">
        <v>255</v>
      </c>
      <c r="AM10" s="78" t="s">
        <v>274</v>
      </c>
      <c r="AN10" s="80">
        <f>ROSC!AJ$13</f>
        <v>11</v>
      </c>
      <c r="AO10" s="79">
        <f>ROSC!AK$13</f>
        <v>17</v>
      </c>
    </row>
    <row r="11" spans="1:41" x14ac:dyDescent="0.25">
      <c r="A11" s="70">
        <v>5</v>
      </c>
      <c r="B11" s="22" t="s">
        <v>1</v>
      </c>
      <c r="C11" s="78" t="s">
        <v>136</v>
      </c>
      <c r="D11" s="80">
        <f>KAZSc!AJ$7</f>
        <v>9</v>
      </c>
      <c r="E11" s="79">
        <f>KAZSc!AK$7</f>
        <v>14</v>
      </c>
      <c r="G11" s="70">
        <v>5</v>
      </c>
      <c r="H11" s="22" t="s">
        <v>144</v>
      </c>
      <c r="I11" s="92" t="s">
        <v>137</v>
      </c>
      <c r="J11" s="89">
        <f>MZV!AJ$22</f>
        <v>13</v>
      </c>
      <c r="K11" s="79">
        <f>MZV!AK$22</f>
        <v>9</v>
      </c>
      <c r="M11" s="70">
        <v>5</v>
      </c>
      <c r="N11" s="22" t="s">
        <v>56</v>
      </c>
      <c r="O11" s="78" t="s">
        <v>138</v>
      </c>
      <c r="P11" s="80">
        <f>KGZV!AJ$17</f>
        <v>12</v>
      </c>
      <c r="Q11" s="79">
        <f>KGZV!AK$17</f>
        <v>21</v>
      </c>
      <c r="S11" s="70">
        <v>5</v>
      </c>
      <c r="T11" s="22" t="s">
        <v>68</v>
      </c>
      <c r="U11" s="78" t="s">
        <v>139</v>
      </c>
      <c r="V11" s="80">
        <f>KWK!AJ$11</f>
        <v>11</v>
      </c>
      <c r="W11" s="79">
        <f>KWK!AK$11</f>
        <v>11</v>
      </c>
      <c r="Y11" s="70">
        <v>5</v>
      </c>
      <c r="Z11" s="22" t="s">
        <v>94</v>
      </c>
      <c r="AA11" s="92" t="s">
        <v>140</v>
      </c>
      <c r="AB11" s="89">
        <f>LAQUA!AJ$11</f>
        <v>14</v>
      </c>
      <c r="AC11" s="79">
        <f>LAQUA!AK$11</f>
        <v>16</v>
      </c>
      <c r="AE11" s="70">
        <v>5</v>
      </c>
      <c r="AF11" s="22" t="s">
        <v>222</v>
      </c>
      <c r="AG11" s="78" t="s">
        <v>239</v>
      </c>
      <c r="AH11" s="80">
        <f>CCM!AJ$13</f>
        <v>10</v>
      </c>
      <c r="AI11" s="79">
        <f>CCM!AK$13</f>
        <v>9</v>
      </c>
      <c r="AK11" s="70">
        <v>5</v>
      </c>
      <c r="AL11" s="22" t="s">
        <v>253</v>
      </c>
      <c r="AM11" s="78" t="s">
        <v>274</v>
      </c>
      <c r="AN11" s="80">
        <f>ROSC!AJ$12</f>
        <v>10</v>
      </c>
      <c r="AO11" s="79">
        <f>ROSC!AK$12</f>
        <v>10</v>
      </c>
    </row>
    <row r="12" spans="1:41" x14ac:dyDescent="0.25">
      <c r="A12" s="70">
        <v>6</v>
      </c>
      <c r="B12" s="22" t="s">
        <v>13</v>
      </c>
      <c r="C12" s="78" t="s">
        <v>136</v>
      </c>
      <c r="D12" s="80">
        <f>KAZSc!AJ$17</f>
        <v>14</v>
      </c>
      <c r="E12" s="79">
        <f>KAZSc!AK$17</f>
        <v>11</v>
      </c>
      <c r="G12" s="70">
        <v>6</v>
      </c>
      <c r="H12" s="81" t="s">
        <v>38</v>
      </c>
      <c r="I12" s="92" t="s">
        <v>137</v>
      </c>
      <c r="J12" s="89">
        <f>MZV!AJ$18</f>
        <v>10</v>
      </c>
      <c r="K12" s="79">
        <f>MZV!AK$18</f>
        <v>9</v>
      </c>
      <c r="M12" s="70">
        <v>6</v>
      </c>
      <c r="N12" s="22" t="s">
        <v>45</v>
      </c>
      <c r="O12" s="78" t="s">
        <v>138</v>
      </c>
      <c r="P12" s="80">
        <f>KGZV!AJ$8</f>
        <v>14</v>
      </c>
      <c r="Q12" s="79">
        <f>KGZV!AK$8</f>
        <v>19</v>
      </c>
      <c r="S12" s="70">
        <v>6</v>
      </c>
      <c r="T12" s="22" t="s">
        <v>84</v>
      </c>
      <c r="U12" s="78" t="s">
        <v>139</v>
      </c>
      <c r="V12" s="80">
        <f>KWK!AJ$22</f>
        <v>8</v>
      </c>
      <c r="W12" s="79">
        <f>KWK!AK$22</f>
        <v>6</v>
      </c>
      <c r="Y12" s="70">
        <v>6</v>
      </c>
      <c r="Z12" s="22" t="s">
        <v>206</v>
      </c>
      <c r="AA12" s="92" t="s">
        <v>140</v>
      </c>
      <c r="AB12" s="89">
        <f>LAQUA!AJ$7</f>
        <v>10</v>
      </c>
      <c r="AC12" s="79">
        <f>LAQUA!AK$7</f>
        <v>14</v>
      </c>
      <c r="AE12" s="70">
        <v>6</v>
      </c>
      <c r="AF12" s="22" t="s">
        <v>211</v>
      </c>
      <c r="AG12" s="78" t="s">
        <v>239</v>
      </c>
      <c r="AH12" s="80">
        <f>CCM!AJ$7</f>
        <v>11</v>
      </c>
      <c r="AI12" s="79">
        <f>CCM!AK$7</f>
        <v>5</v>
      </c>
      <c r="AK12" s="70">
        <v>6</v>
      </c>
      <c r="AL12" s="22" t="s">
        <v>251</v>
      </c>
      <c r="AM12" s="78" t="s">
        <v>274</v>
      </c>
      <c r="AN12" s="80">
        <f>ROSC!AJ$11</f>
        <v>14</v>
      </c>
      <c r="AO12" s="79">
        <f>ROSC!AK$11</f>
        <v>8</v>
      </c>
    </row>
    <row r="13" spans="1:41" x14ac:dyDescent="0.25">
      <c r="A13" s="70">
        <v>7</v>
      </c>
      <c r="B13" s="81" t="s">
        <v>15</v>
      </c>
      <c r="C13" s="78" t="s">
        <v>136</v>
      </c>
      <c r="D13" s="80">
        <f>KAZSc!AJ$20</f>
        <v>13</v>
      </c>
      <c r="E13" s="79">
        <f>KAZSc!AK$20</f>
        <v>11</v>
      </c>
      <c r="G13" s="70">
        <v>7</v>
      </c>
      <c r="H13" s="22" t="s">
        <v>25</v>
      </c>
      <c r="I13" s="92" t="s">
        <v>137</v>
      </c>
      <c r="J13" s="89">
        <f>MZV!AJ$11</f>
        <v>7</v>
      </c>
      <c r="K13" s="79">
        <f>MZV!AK$11</f>
        <v>7</v>
      </c>
      <c r="M13" s="70">
        <v>7</v>
      </c>
      <c r="N13" s="22" t="s">
        <v>54</v>
      </c>
      <c r="O13" s="78" t="s">
        <v>138</v>
      </c>
      <c r="P13" s="80">
        <f>KGZV!AJ$16</f>
        <v>15</v>
      </c>
      <c r="Q13" s="79">
        <f>KGZV!AK$16</f>
        <v>12</v>
      </c>
      <c r="S13" s="70">
        <v>7</v>
      </c>
      <c r="T13" s="22" t="s">
        <v>80</v>
      </c>
      <c r="U13" s="78" t="s">
        <v>139</v>
      </c>
      <c r="V13" s="80">
        <f>KWK!AJ$19</f>
        <v>8</v>
      </c>
      <c r="W13" s="79">
        <f>KWK!AK$19</f>
        <v>3</v>
      </c>
      <c r="Y13" s="70">
        <v>7</v>
      </c>
      <c r="Z13" s="22" t="s">
        <v>120</v>
      </c>
      <c r="AA13" s="92" t="s">
        <v>140</v>
      </c>
      <c r="AB13" s="89">
        <f>LAQUA!AJ$25</f>
        <v>10</v>
      </c>
      <c r="AC13" s="79">
        <f>LAQUA!AK$25</f>
        <v>14</v>
      </c>
      <c r="AE13" s="70">
        <v>7</v>
      </c>
      <c r="AF13" s="22" t="s">
        <v>238</v>
      </c>
      <c r="AG13" s="78" t="s">
        <v>239</v>
      </c>
      <c r="AH13" s="80">
        <f>CCM!AJ$22</f>
        <v>6</v>
      </c>
      <c r="AI13" s="79">
        <f>CCM!AK$22</f>
        <v>1</v>
      </c>
      <c r="AK13" s="70">
        <v>7</v>
      </c>
      <c r="AL13" s="22" t="s">
        <v>261</v>
      </c>
      <c r="AM13" s="78" t="s">
        <v>274</v>
      </c>
      <c r="AN13" s="80">
        <f>ROSC!AJ$16</f>
        <v>12</v>
      </c>
      <c r="AO13" s="79">
        <f>ROSC!AK$16</f>
        <v>4</v>
      </c>
    </row>
    <row r="14" spans="1:41" x14ac:dyDescent="0.25">
      <c r="A14" s="70">
        <v>8</v>
      </c>
      <c r="B14" s="22" t="s">
        <v>7</v>
      </c>
      <c r="C14" s="78" t="s">
        <v>136</v>
      </c>
      <c r="D14" s="80">
        <f>KAZSc!AJ$14</f>
        <v>14</v>
      </c>
      <c r="E14" s="79">
        <f>KAZSc!AK$14</f>
        <v>6</v>
      </c>
      <c r="G14" s="70">
        <v>8</v>
      </c>
      <c r="H14" s="22" t="s">
        <v>36</v>
      </c>
      <c r="I14" s="92" t="s">
        <v>137</v>
      </c>
      <c r="J14" s="89">
        <f>MZV!AJ$17</f>
        <v>12</v>
      </c>
      <c r="K14" s="79">
        <f>MZV!AK$17</f>
        <v>5</v>
      </c>
      <c r="M14" s="70">
        <v>8</v>
      </c>
      <c r="N14" s="22" t="s">
        <v>282</v>
      </c>
      <c r="O14" s="78" t="s">
        <v>138</v>
      </c>
      <c r="P14" s="80">
        <f>KGZV!AJ$11</f>
        <v>1</v>
      </c>
      <c r="Q14" s="79">
        <f>KGZV!AK$11</f>
        <v>5</v>
      </c>
      <c r="S14" s="70">
        <v>8</v>
      </c>
      <c r="T14" s="22" t="s">
        <v>60</v>
      </c>
      <c r="U14" s="78" t="s">
        <v>139</v>
      </c>
      <c r="V14" s="80">
        <f>KWK!AJ7</f>
        <v>8</v>
      </c>
      <c r="W14" s="79">
        <f>KWK!AK$7</f>
        <v>3</v>
      </c>
      <c r="Y14" s="70">
        <v>8</v>
      </c>
      <c r="Z14" s="22" t="s">
        <v>92</v>
      </c>
      <c r="AA14" s="92" t="s">
        <v>140</v>
      </c>
      <c r="AB14" s="89">
        <f>LAQUA!AJ$10</f>
        <v>15</v>
      </c>
      <c r="AC14" s="79">
        <f>LAQUA!AK$10</f>
        <v>13</v>
      </c>
      <c r="AE14" s="70">
        <v>8</v>
      </c>
      <c r="AF14" s="22" t="s">
        <v>234</v>
      </c>
      <c r="AG14" s="78" t="s">
        <v>239</v>
      </c>
      <c r="AH14" s="80">
        <f>CCM!AJ$20</f>
        <v>3</v>
      </c>
      <c r="AI14" s="79">
        <f>CCM!AK$20</f>
        <v>1</v>
      </c>
      <c r="AK14" s="70">
        <v>8</v>
      </c>
      <c r="AL14" s="81" t="s">
        <v>273</v>
      </c>
      <c r="AM14" s="78" t="s">
        <v>274</v>
      </c>
      <c r="AN14" s="80">
        <f>ROSC!AJ$22</f>
        <v>12</v>
      </c>
      <c r="AO14" s="79">
        <f>ROSC!AK$22</f>
        <v>4</v>
      </c>
    </row>
    <row r="15" spans="1:41" x14ac:dyDescent="0.25">
      <c r="A15" s="70">
        <v>9</v>
      </c>
      <c r="B15" s="81" t="s">
        <v>18</v>
      </c>
      <c r="C15" s="78" t="s">
        <v>136</v>
      </c>
      <c r="D15" s="80">
        <f>KAZSc!AJ$22</f>
        <v>14</v>
      </c>
      <c r="E15" s="79">
        <f>KAZSc!AK$22</f>
        <v>5</v>
      </c>
      <c r="G15" s="70">
        <v>9</v>
      </c>
      <c r="H15" s="22" t="s">
        <v>29</v>
      </c>
      <c r="I15" s="92" t="s">
        <v>137</v>
      </c>
      <c r="J15" s="89">
        <f>MZV!AJ$13</f>
        <v>12</v>
      </c>
      <c r="K15" s="79">
        <f>MZV!AK$13</f>
        <v>3</v>
      </c>
      <c r="M15" s="70">
        <v>9</v>
      </c>
      <c r="N15" s="22" t="s">
        <v>34</v>
      </c>
      <c r="O15" s="78" t="s">
        <v>138</v>
      </c>
      <c r="P15" s="80">
        <f>KGZV!AJ$13</f>
        <v>14</v>
      </c>
      <c r="Q15" s="79">
        <f>KGZV!AK$13</f>
        <v>4</v>
      </c>
      <c r="S15" s="70">
        <v>9</v>
      </c>
      <c r="T15" s="22" t="s">
        <v>82</v>
      </c>
      <c r="U15" s="78" t="s">
        <v>139</v>
      </c>
      <c r="V15" s="80">
        <f>KWK!AJ$20</f>
        <v>6</v>
      </c>
      <c r="W15" s="79">
        <f>KWK!AK$20</f>
        <v>3</v>
      </c>
      <c r="Y15" s="70">
        <v>9</v>
      </c>
      <c r="Z15" s="22" t="s">
        <v>114</v>
      </c>
      <c r="AA15" s="92" t="s">
        <v>140</v>
      </c>
      <c r="AB15" s="89">
        <f>LAQUA!AJ$22</f>
        <v>10</v>
      </c>
      <c r="AC15" s="79">
        <f>LAQUA!AK$22</f>
        <v>5</v>
      </c>
      <c r="AE15" s="70">
        <v>9</v>
      </c>
      <c r="AF15" s="22" t="s">
        <v>230</v>
      </c>
      <c r="AG15" s="78" t="s">
        <v>239</v>
      </c>
      <c r="AH15" s="80">
        <f>CCM!AJ$17</f>
        <v>10</v>
      </c>
      <c r="AI15" s="79">
        <f>CCM!AK$17</f>
        <v>0</v>
      </c>
      <c r="AK15" s="70">
        <v>9</v>
      </c>
      <c r="AL15" s="22" t="s">
        <v>243</v>
      </c>
      <c r="AM15" s="78" t="s">
        <v>274</v>
      </c>
      <c r="AN15" s="80">
        <f>ROSC!AJ$7</f>
        <v>11</v>
      </c>
      <c r="AO15" s="79">
        <f>ROSC!AK$7</f>
        <v>4</v>
      </c>
    </row>
    <row r="16" spans="1:41" x14ac:dyDescent="0.25">
      <c r="A16" s="70">
        <v>10</v>
      </c>
      <c r="B16" s="22" t="s">
        <v>152</v>
      </c>
      <c r="C16" s="78" t="s">
        <v>136</v>
      </c>
      <c r="D16" s="80">
        <f>KAZSc!AJ$18</f>
        <v>12</v>
      </c>
      <c r="E16" s="79">
        <f>KAZSc!AK$18</f>
        <v>3</v>
      </c>
      <c r="G16" s="70">
        <v>10</v>
      </c>
      <c r="H16" s="22" t="s">
        <v>27</v>
      </c>
      <c r="I16" s="92" t="s">
        <v>137</v>
      </c>
      <c r="J16" s="89">
        <f>MZV!AJ$12</f>
        <v>5</v>
      </c>
      <c r="K16" s="79">
        <f>MZV!AK$12</f>
        <v>3</v>
      </c>
      <c r="M16" s="70">
        <v>10</v>
      </c>
      <c r="N16" s="22" t="s">
        <v>284</v>
      </c>
      <c r="O16" s="78" t="s">
        <v>138</v>
      </c>
      <c r="P16" s="80">
        <f>KGZV!AJ$15</f>
        <v>5</v>
      </c>
      <c r="Q16" s="79">
        <f>KGZV!AK$15</f>
        <v>4</v>
      </c>
      <c r="S16" s="70">
        <v>10</v>
      </c>
      <c r="T16" s="22" t="s">
        <v>62</v>
      </c>
      <c r="U16" s="78" t="s">
        <v>139</v>
      </c>
      <c r="V16" s="80">
        <f>KWK!AJ$8</f>
        <v>12</v>
      </c>
      <c r="W16" s="79">
        <f>KWK!AK$8</f>
        <v>2</v>
      </c>
      <c r="Y16" s="70">
        <v>10</v>
      </c>
      <c r="Z16" s="22" t="s">
        <v>96</v>
      </c>
      <c r="AA16" s="92" t="s">
        <v>140</v>
      </c>
      <c r="AB16" s="89">
        <f>LAQUA!AJ$12</f>
        <v>14</v>
      </c>
      <c r="AC16" s="79">
        <f>LAQUA!AK$12</f>
        <v>3</v>
      </c>
      <c r="AE16" s="70">
        <v>10</v>
      </c>
      <c r="AF16" s="22" t="s">
        <v>213</v>
      </c>
      <c r="AG16" s="78" t="s">
        <v>239</v>
      </c>
      <c r="AH16" s="80">
        <f>CCM!AJ$8</f>
        <v>9</v>
      </c>
      <c r="AI16" s="79">
        <f>CCM!AK$8</f>
        <v>0</v>
      </c>
      <c r="AK16" s="70">
        <v>10</v>
      </c>
      <c r="AL16" s="81" t="s">
        <v>269</v>
      </c>
      <c r="AM16" s="78" t="s">
        <v>274</v>
      </c>
      <c r="AN16" s="80">
        <f>ROSC!AJ$20</f>
        <v>12</v>
      </c>
      <c r="AO16" s="79">
        <f>ROSC!AK$20</f>
        <v>3</v>
      </c>
    </row>
    <row r="17" spans="1:41" x14ac:dyDescent="0.25">
      <c r="A17" s="70">
        <v>11</v>
      </c>
      <c r="B17" s="22" t="s">
        <v>9</v>
      </c>
      <c r="C17" s="78" t="s">
        <v>136</v>
      </c>
      <c r="D17" s="80">
        <f>KAZSc!AJ$15</f>
        <v>10</v>
      </c>
      <c r="E17" s="79">
        <f>KAZSc!AK$15</f>
        <v>1</v>
      </c>
      <c r="G17" s="70">
        <v>11</v>
      </c>
      <c r="H17" s="22" t="s">
        <v>156</v>
      </c>
      <c r="I17" s="92" t="s">
        <v>137</v>
      </c>
      <c r="J17" s="89">
        <f>MZV!AJ$7</f>
        <v>10</v>
      </c>
      <c r="K17" s="79">
        <f>MZV!AK$7</f>
        <v>1</v>
      </c>
      <c r="M17" s="70">
        <v>11</v>
      </c>
      <c r="N17" s="22" t="s">
        <v>286</v>
      </c>
      <c r="O17" s="78" t="s">
        <v>138</v>
      </c>
      <c r="P17" s="80">
        <f>KGZV!AJ$14</f>
        <v>9</v>
      </c>
      <c r="Q17" s="79">
        <f>KGZV!AK$14</f>
        <v>2</v>
      </c>
      <c r="S17" s="70">
        <v>11</v>
      </c>
      <c r="T17" s="81" t="s">
        <v>276</v>
      </c>
      <c r="U17" s="78" t="s">
        <v>139</v>
      </c>
      <c r="V17" s="80">
        <f>KWK!AJ$12</f>
        <v>11</v>
      </c>
      <c r="W17" s="79">
        <f>KWK!AK$12</f>
        <v>2</v>
      </c>
      <c r="Y17" s="70">
        <v>11</v>
      </c>
      <c r="Z17" s="22" t="s">
        <v>118</v>
      </c>
      <c r="AA17" s="92" t="s">
        <v>140</v>
      </c>
      <c r="AB17" s="89">
        <f>LAQUA!AJ$24</f>
        <v>5</v>
      </c>
      <c r="AC17" s="79">
        <f>LAQUA!AK$24</f>
        <v>3</v>
      </c>
      <c r="AE17" s="70">
        <v>11</v>
      </c>
      <c r="AF17" s="22" t="s">
        <v>236</v>
      </c>
      <c r="AG17" s="78" t="s">
        <v>239</v>
      </c>
      <c r="AH17" s="80">
        <f>CCM!AJ$21</f>
        <v>9</v>
      </c>
      <c r="AI17" s="79">
        <f>CCM!AK$21</f>
        <v>0</v>
      </c>
      <c r="AK17" s="70">
        <v>11</v>
      </c>
      <c r="AL17" s="22" t="s">
        <v>259</v>
      </c>
      <c r="AM17" s="78" t="s">
        <v>274</v>
      </c>
      <c r="AN17" s="80">
        <f>ROSC!AJ$15</f>
        <v>13</v>
      </c>
      <c r="AO17" s="79">
        <f>ROSC!AK$15</f>
        <v>0</v>
      </c>
    </row>
    <row r="18" spans="1:41" x14ac:dyDescent="0.25">
      <c r="A18" s="70">
        <v>12</v>
      </c>
      <c r="B18" s="81" t="s">
        <v>17</v>
      </c>
      <c r="C18" s="78" t="s">
        <v>136</v>
      </c>
      <c r="D18" s="80">
        <f>KAZSc!AJ$21</f>
        <v>13</v>
      </c>
      <c r="E18" s="79">
        <f>KAZSc!AK$21</f>
        <v>0</v>
      </c>
      <c r="G18" s="70">
        <v>12</v>
      </c>
      <c r="H18" s="81" t="s">
        <v>279</v>
      </c>
      <c r="I18" s="92" t="s">
        <v>137</v>
      </c>
      <c r="J18" s="89">
        <f>MZV!AJ$21</f>
        <v>6</v>
      </c>
      <c r="K18" s="79">
        <f>MZV!AK$21</f>
        <v>1</v>
      </c>
      <c r="M18" s="70">
        <v>12</v>
      </c>
      <c r="N18" s="22" t="s">
        <v>288</v>
      </c>
      <c r="O18" s="78" t="s">
        <v>138</v>
      </c>
      <c r="P18" s="80">
        <f>KGZV!AJ$20</f>
        <v>10</v>
      </c>
      <c r="Q18" s="79">
        <f>KGZV!AK$20</f>
        <v>1</v>
      </c>
      <c r="S18" s="70">
        <v>12</v>
      </c>
      <c r="T18" s="22" t="s">
        <v>66</v>
      </c>
      <c r="U18" s="78" t="s">
        <v>139</v>
      </c>
      <c r="V18" s="80">
        <f>KWK!AJ$10</f>
        <v>5</v>
      </c>
      <c r="W18" s="79">
        <f>KWK!AK$10</f>
        <v>1</v>
      </c>
      <c r="Y18" s="70">
        <v>12</v>
      </c>
      <c r="Z18" s="22" t="s">
        <v>98</v>
      </c>
      <c r="AA18" s="92" t="s">
        <v>140</v>
      </c>
      <c r="AB18" s="89">
        <f>LAQUA!AJ$13</f>
        <v>4</v>
      </c>
      <c r="AC18" s="79">
        <f>LAQUA!AK$13</f>
        <v>2</v>
      </c>
      <c r="AE18" s="70">
        <v>12</v>
      </c>
      <c r="AF18" s="22" t="s">
        <v>226</v>
      </c>
      <c r="AG18" s="78" t="s">
        <v>239</v>
      </c>
      <c r="AH18" s="80">
        <f>CCM!AJ$15</f>
        <v>7</v>
      </c>
      <c r="AI18" s="79">
        <f>CCM!AK$15</f>
        <v>0</v>
      </c>
      <c r="AK18" s="70">
        <v>12</v>
      </c>
      <c r="AL18" s="22" t="s">
        <v>245</v>
      </c>
      <c r="AM18" s="78" t="s">
        <v>274</v>
      </c>
      <c r="AN18" s="80">
        <f>ROSC!AJ$8</f>
        <v>1</v>
      </c>
      <c r="AO18" s="79">
        <f>ROSC!AK$8</f>
        <v>0</v>
      </c>
    </row>
    <row r="19" spans="1:41" x14ac:dyDescent="0.25">
      <c r="A19" s="70">
        <v>13</v>
      </c>
      <c r="B19" s="22" t="s">
        <v>150</v>
      </c>
      <c r="C19" s="78" t="s">
        <v>136</v>
      </c>
      <c r="D19" s="80">
        <f>KAZSc!AJ$13</f>
        <v>4</v>
      </c>
      <c r="E19" s="79">
        <f>KAZSc!AK$13</f>
        <v>0</v>
      </c>
      <c r="G19" s="70">
        <v>13</v>
      </c>
      <c r="H19" s="22" t="s">
        <v>160</v>
      </c>
      <c r="I19" s="92" t="s">
        <v>137</v>
      </c>
      <c r="J19" s="89">
        <f>MZV!AJ$20</f>
        <v>4</v>
      </c>
      <c r="K19" s="79">
        <f>MZV!AK$20</f>
        <v>1</v>
      </c>
      <c r="M19" s="70">
        <v>13</v>
      </c>
      <c r="N19" s="22" t="s">
        <v>52</v>
      </c>
      <c r="O19" s="78" t="s">
        <v>138</v>
      </c>
      <c r="P19" s="80">
        <f>KGZV!AJ$12</f>
        <v>15</v>
      </c>
      <c r="Q19" s="79">
        <f>KGZV!AK$12</f>
        <v>0</v>
      </c>
      <c r="S19" s="70">
        <v>13</v>
      </c>
      <c r="T19" s="22" t="s">
        <v>70</v>
      </c>
      <c r="U19" s="78" t="s">
        <v>139</v>
      </c>
      <c r="V19" s="80">
        <f>KWK!AJ$13</f>
        <v>11</v>
      </c>
      <c r="W19" s="79">
        <f>KWK!AK$13</f>
        <v>0</v>
      </c>
      <c r="Y19" s="70">
        <v>13</v>
      </c>
      <c r="Z19" s="81" t="s">
        <v>277</v>
      </c>
      <c r="AA19" s="92" t="s">
        <v>140</v>
      </c>
      <c r="AB19" s="89">
        <f>LAQUA!AJ$8</f>
        <v>4</v>
      </c>
      <c r="AC19" s="79">
        <f>LAQUA!AK$8</f>
        <v>2</v>
      </c>
      <c r="AE19" s="70">
        <v>13</v>
      </c>
      <c r="AF19" s="22" t="s">
        <v>291</v>
      </c>
      <c r="AG19" s="78" t="s">
        <v>239</v>
      </c>
      <c r="AH19" s="80">
        <f>CCM!AJ$19</f>
        <v>4</v>
      </c>
      <c r="AI19" s="79">
        <f>CCM!AK$19</f>
        <v>0</v>
      </c>
      <c r="AK19" s="70">
        <v>13</v>
      </c>
      <c r="AL19" s="22" t="s">
        <v>247</v>
      </c>
      <c r="AM19" s="78" t="s">
        <v>274</v>
      </c>
      <c r="AN19" s="80">
        <f>ROSC!AJ$9</f>
        <v>1</v>
      </c>
      <c r="AO19" s="79">
        <f>ROSC!AK$9</f>
        <v>0</v>
      </c>
    </row>
    <row r="20" spans="1:41" x14ac:dyDescent="0.25">
      <c r="A20" s="70">
        <v>14</v>
      </c>
      <c r="B20" s="22" t="s">
        <v>10</v>
      </c>
      <c r="C20" s="78" t="s">
        <v>136</v>
      </c>
      <c r="D20" s="80">
        <f>KAZSc!AJ$16</f>
        <v>2</v>
      </c>
      <c r="E20" s="79">
        <f>KAZSc!AK$16</f>
        <v>0</v>
      </c>
      <c r="G20" s="70">
        <v>14</v>
      </c>
      <c r="H20" s="22" t="s">
        <v>40</v>
      </c>
      <c r="I20" s="92" t="s">
        <v>137</v>
      </c>
      <c r="J20" s="89">
        <f>MZV!AJ$19</f>
        <v>12</v>
      </c>
      <c r="K20" s="79">
        <f>MZV!AK$19</f>
        <v>0</v>
      </c>
      <c r="M20" s="70">
        <v>14</v>
      </c>
      <c r="N20" s="22" t="s">
        <v>174</v>
      </c>
      <c r="O20" s="78" t="s">
        <v>138</v>
      </c>
      <c r="P20" s="80">
        <f>KGZV!AJ$19</f>
        <v>11</v>
      </c>
      <c r="Q20" s="79">
        <f>KGZV!AK$19</f>
        <v>0</v>
      </c>
      <c r="S20" s="70">
        <v>14</v>
      </c>
      <c r="T20" s="81" t="s">
        <v>86</v>
      </c>
      <c r="U20" s="78" t="s">
        <v>139</v>
      </c>
      <c r="V20" s="80">
        <f>KWK!AJ$24</f>
        <v>10</v>
      </c>
      <c r="W20" s="79">
        <f>KWK!AK$24</f>
        <v>0</v>
      </c>
      <c r="Y20" s="70">
        <v>14</v>
      </c>
      <c r="Z20" s="22" t="s">
        <v>104</v>
      </c>
      <c r="AA20" s="92" t="s">
        <v>140</v>
      </c>
      <c r="AB20" s="89">
        <f>LAQUA!AJ$16</f>
        <v>7</v>
      </c>
      <c r="AC20" s="79">
        <f>LAQUA!AK$16</f>
        <v>1</v>
      </c>
      <c r="AE20" s="70">
        <v>14</v>
      </c>
      <c r="AF20" s="22" t="s">
        <v>228</v>
      </c>
      <c r="AG20" s="78" t="s">
        <v>239</v>
      </c>
      <c r="AH20" s="80">
        <f>CCM!AJ$16</f>
        <v>3</v>
      </c>
      <c r="AI20" s="79">
        <f>CCM!AK$16</f>
        <v>0</v>
      </c>
      <c r="AK20" s="70">
        <v>14</v>
      </c>
      <c r="AL20" s="22" t="s">
        <v>249</v>
      </c>
      <c r="AM20" s="78" t="s">
        <v>274</v>
      </c>
      <c r="AN20" s="80">
        <f>ROSC!AJ$10</f>
        <v>0</v>
      </c>
      <c r="AO20" s="79">
        <f>ROSC!AK$10</f>
        <v>0</v>
      </c>
    </row>
    <row r="21" spans="1:41" x14ac:dyDescent="0.25">
      <c r="A21" s="70">
        <v>15</v>
      </c>
      <c r="B21" s="22" t="s">
        <v>148</v>
      </c>
      <c r="C21" s="78" t="s">
        <v>136</v>
      </c>
      <c r="D21" s="80">
        <f>KAZSc!AJ$12</f>
        <v>0</v>
      </c>
      <c r="E21" s="79">
        <f>KAZSc!AK$12</f>
        <v>0</v>
      </c>
      <c r="G21" s="70">
        <v>15</v>
      </c>
      <c r="H21" s="22" t="s">
        <v>158</v>
      </c>
      <c r="I21" s="92" t="s">
        <v>137</v>
      </c>
      <c r="J21" s="89">
        <f>MZV!AJ$15</f>
        <v>5</v>
      </c>
      <c r="K21" s="79">
        <f>MZV!AK$15</f>
        <v>0</v>
      </c>
      <c r="M21" s="70">
        <v>15</v>
      </c>
      <c r="N21" s="22"/>
      <c r="O21" s="78"/>
      <c r="P21" s="80"/>
      <c r="Q21" s="79"/>
      <c r="S21" s="70">
        <v>15</v>
      </c>
      <c r="T21" s="81" t="s">
        <v>88</v>
      </c>
      <c r="U21" s="78" t="s">
        <v>139</v>
      </c>
      <c r="V21" s="80">
        <f>KWK!AJ$25</f>
        <v>9</v>
      </c>
      <c r="W21" s="79">
        <f>KWK!AK$25</f>
        <v>0</v>
      </c>
      <c r="Y21" s="70">
        <v>15</v>
      </c>
      <c r="Z21" s="22" t="s">
        <v>112</v>
      </c>
      <c r="AA21" s="92" t="s">
        <v>140</v>
      </c>
      <c r="AB21" s="89">
        <f>LAQUA!AJ$21</f>
        <v>6</v>
      </c>
      <c r="AC21" s="79">
        <f>LAQUA!AK$21</f>
        <v>1</v>
      </c>
      <c r="AE21" s="70">
        <v>15</v>
      </c>
      <c r="AF21" s="22" t="s">
        <v>224</v>
      </c>
      <c r="AG21" s="78" t="s">
        <v>239</v>
      </c>
      <c r="AH21" s="80">
        <f>CCM!AJ$14</f>
        <v>1</v>
      </c>
      <c r="AI21" s="79">
        <f>CCM!AK$14</f>
        <v>0</v>
      </c>
      <c r="AK21" s="70">
        <v>15</v>
      </c>
      <c r="AL21" s="22" t="s">
        <v>267</v>
      </c>
      <c r="AM21" s="78" t="s">
        <v>274</v>
      </c>
      <c r="AN21" s="80">
        <f>ROSC!AJ$19</f>
        <v>0</v>
      </c>
      <c r="AO21" s="79">
        <f>ROSC!AK$19</f>
        <v>0</v>
      </c>
    </row>
    <row r="22" spans="1:41" ht="15.75" thickBot="1" x14ac:dyDescent="0.3">
      <c r="A22" s="70">
        <v>16</v>
      </c>
      <c r="B22" s="81" t="s">
        <v>154</v>
      </c>
      <c r="C22" s="78" t="s">
        <v>136</v>
      </c>
      <c r="D22" s="80">
        <f>KAZSc!AJ$19</f>
        <v>0</v>
      </c>
      <c r="E22" s="79">
        <f>KAZSc!AK$19</f>
        <v>0</v>
      </c>
      <c r="G22" s="70">
        <v>16</v>
      </c>
      <c r="H22" s="85" t="s">
        <v>289</v>
      </c>
      <c r="I22" s="93" t="s">
        <v>137</v>
      </c>
      <c r="J22" s="90">
        <f>MZV!AJ$10</f>
        <v>1</v>
      </c>
      <c r="K22" s="84">
        <f>MZV!AK$10</f>
        <v>0</v>
      </c>
      <c r="M22" s="70">
        <v>16</v>
      </c>
      <c r="N22" s="22"/>
      <c r="O22" s="78"/>
      <c r="P22" s="80"/>
      <c r="Q22" s="79"/>
      <c r="S22" s="70">
        <v>16</v>
      </c>
      <c r="T22" s="22" t="s">
        <v>78</v>
      </c>
      <c r="U22" s="78" t="s">
        <v>139</v>
      </c>
      <c r="V22" s="80">
        <f>KWK!AJ$18</f>
        <v>6</v>
      </c>
      <c r="W22" s="79">
        <f>KWK!AK$18</f>
        <v>0</v>
      </c>
      <c r="Y22" s="70">
        <v>16</v>
      </c>
      <c r="Z22" s="22" t="s">
        <v>102</v>
      </c>
      <c r="AA22" s="92" t="s">
        <v>140</v>
      </c>
      <c r="AB22" s="89">
        <f>LAQUA!AJ$14</f>
        <v>14</v>
      </c>
      <c r="AC22" s="79">
        <f>LAQUA!AK$14</f>
        <v>0</v>
      </c>
      <c r="AE22" s="70">
        <v>16</v>
      </c>
      <c r="AF22" s="22" t="s">
        <v>218</v>
      </c>
      <c r="AG22" s="78" t="s">
        <v>239</v>
      </c>
      <c r="AH22" s="80">
        <f>CCM!AJ$11</f>
        <v>0</v>
      </c>
      <c r="AI22" s="79">
        <f>CCM!AK$11</f>
        <v>0</v>
      </c>
      <c r="AK22" s="70">
        <v>16</v>
      </c>
      <c r="AL22" s="85" t="s">
        <v>271</v>
      </c>
      <c r="AM22" s="82" t="s">
        <v>274</v>
      </c>
      <c r="AN22" s="83">
        <f>ROSC!AJ$21</f>
        <v>0</v>
      </c>
      <c r="AO22" s="84">
        <f>ROSC!AK$21</f>
        <v>0</v>
      </c>
    </row>
    <row r="23" spans="1:41" ht="15.75" thickBot="1" x14ac:dyDescent="0.3">
      <c r="A23" s="70">
        <v>17</v>
      </c>
      <c r="B23" s="81"/>
      <c r="C23" s="78"/>
      <c r="D23" s="80"/>
      <c r="E23" s="79"/>
      <c r="M23" s="70">
        <v>17</v>
      </c>
      <c r="N23" s="22"/>
      <c r="O23" s="78"/>
      <c r="P23" s="80"/>
      <c r="Q23" s="79"/>
      <c r="S23" s="70">
        <v>17</v>
      </c>
      <c r="T23" s="22" t="s">
        <v>64</v>
      </c>
      <c r="U23" s="78" t="s">
        <v>139</v>
      </c>
      <c r="V23" s="80">
        <f>KWK!AJ$9</f>
        <v>1</v>
      </c>
      <c r="W23" s="79">
        <f>KWK!AK$9</f>
        <v>0</v>
      </c>
      <c r="Y23" s="70">
        <v>17</v>
      </c>
      <c r="Z23" s="22" t="s">
        <v>116</v>
      </c>
      <c r="AA23" s="92" t="s">
        <v>140</v>
      </c>
      <c r="AB23" s="89">
        <f>LAQUA!AJ$23</f>
        <v>13</v>
      </c>
      <c r="AC23" s="79">
        <f>LAQUA!AK$23</f>
        <v>0</v>
      </c>
      <c r="AE23" s="70">
        <v>17</v>
      </c>
      <c r="AF23" s="23"/>
      <c r="AG23" s="82"/>
      <c r="AH23" s="83"/>
      <c r="AI23" s="84"/>
    </row>
    <row r="24" spans="1:41" ht="15.75" thickBot="1" x14ac:dyDescent="0.3">
      <c r="A24" s="70">
        <v>18</v>
      </c>
      <c r="B24" s="85"/>
      <c r="C24" s="82"/>
      <c r="D24" s="83"/>
      <c r="E24" s="84"/>
      <c r="M24" s="70">
        <v>18</v>
      </c>
      <c r="N24" s="23"/>
      <c r="O24" s="82"/>
      <c r="P24" s="83"/>
      <c r="Q24" s="84"/>
      <c r="S24" s="70">
        <v>18</v>
      </c>
      <c r="T24" s="22" t="s">
        <v>202</v>
      </c>
      <c r="U24" s="78" t="s">
        <v>139</v>
      </c>
      <c r="V24" s="80">
        <f>KWK!AJ$21</f>
        <v>1</v>
      </c>
      <c r="W24" s="79">
        <f>KWK!AK$21</f>
        <v>0</v>
      </c>
      <c r="Y24" s="70">
        <v>18</v>
      </c>
      <c r="Z24" s="22" t="s">
        <v>108</v>
      </c>
      <c r="AA24" s="92" t="s">
        <v>140</v>
      </c>
      <c r="AB24" s="89">
        <f>LAQUA!AJ$19</f>
        <v>8</v>
      </c>
      <c r="AC24" s="79">
        <f>LAQUA!AK$19</f>
        <v>0</v>
      </c>
    </row>
    <row r="25" spans="1:41" ht="15.75" thickBot="1" x14ac:dyDescent="0.3">
      <c r="S25" s="70">
        <v>19</v>
      </c>
      <c r="T25" s="23" t="s">
        <v>204</v>
      </c>
      <c r="U25" s="82" t="s">
        <v>139</v>
      </c>
      <c r="V25" s="83">
        <f>KWK!AJ$23</f>
        <v>1</v>
      </c>
      <c r="W25" s="84">
        <f>KWK!AK$23</f>
        <v>0</v>
      </c>
      <c r="Y25" s="70">
        <v>19</v>
      </c>
      <c r="Z25" s="81" t="s">
        <v>297</v>
      </c>
      <c r="AA25" s="92" t="s">
        <v>140</v>
      </c>
      <c r="AB25" s="89">
        <f>LAQUA!AJ$18</f>
        <v>1</v>
      </c>
      <c r="AC25" s="79">
        <f>LAQUA!AK$18</f>
        <v>0</v>
      </c>
    </row>
    <row r="26" spans="1:41" ht="15.75" thickBot="1" x14ac:dyDescent="0.3">
      <c r="Y26" s="70">
        <v>20</v>
      </c>
      <c r="Z26" s="85" t="s">
        <v>122</v>
      </c>
      <c r="AA26" s="93" t="s">
        <v>140</v>
      </c>
      <c r="AB26" s="90">
        <f>LAQUA!AJ$26</f>
        <v>0</v>
      </c>
      <c r="AC26" s="84">
        <f>LAQUA!AK$26</f>
        <v>0</v>
      </c>
    </row>
  </sheetData>
  <sheetProtection algorithmName="SHA-512" hashValue="JCiQTln6Rgq/2D8IggwXt93EhNq3NHVq4ZjUBJ4b7SdWU4A6n/pnMq+Jdu7iTe7rblPR6a01PwpB9QEAt0awaw==" saltValue="a86sagcztblyLjbC4MvJXA==" spinCount="100000" sheet="1" objects="1" scenarios="1"/>
  <sortState xmlns:xlrd2="http://schemas.microsoft.com/office/spreadsheetml/2017/richdata2" ref="B7:E22">
    <sortCondition descending="1" ref="E7:E22"/>
    <sortCondition descending="1" ref="D7:D22"/>
  </sortState>
  <mergeCells count="21">
    <mergeCell ref="D1:D6"/>
    <mergeCell ref="E1:E6"/>
    <mergeCell ref="B1:C6"/>
    <mergeCell ref="H1:I6"/>
    <mergeCell ref="J1:J6"/>
    <mergeCell ref="AN1:AN6"/>
    <mergeCell ref="AO1:AO6"/>
    <mergeCell ref="K1:K6"/>
    <mergeCell ref="AF1:AG6"/>
    <mergeCell ref="AH1:AH6"/>
    <mergeCell ref="AI1:AI6"/>
    <mergeCell ref="AL1:AM6"/>
    <mergeCell ref="Z1:AA6"/>
    <mergeCell ref="AB1:AB6"/>
    <mergeCell ref="AC1:AC6"/>
    <mergeCell ref="N1:O6"/>
    <mergeCell ref="P1:P6"/>
    <mergeCell ref="Q1:Q6"/>
    <mergeCell ref="T1:U6"/>
    <mergeCell ref="V1:V6"/>
    <mergeCell ref="W1:W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4DD31-447D-4682-A35A-509359F4E328}">
  <dimension ref="A1:AK24"/>
  <sheetViews>
    <sheetView workbookViewId="0">
      <selection sqref="A1:E6"/>
    </sheetView>
  </sheetViews>
  <sheetFormatPr baseColWidth="10" defaultRowHeight="15" x14ac:dyDescent="0.25"/>
  <cols>
    <col min="1" max="1" width="1.28515625" style="70" customWidth="1"/>
    <col min="2" max="2" width="15.42578125" style="70" bestFit="1" customWidth="1"/>
    <col min="3" max="3" width="1.28515625" style="70" customWidth="1"/>
    <col min="4" max="4" width="22.85546875" style="70" bestFit="1" customWidth="1"/>
    <col min="5" max="5" width="1.28515625" style="70" customWidth="1"/>
    <col min="6" max="36" width="3.85546875" style="70" customWidth="1"/>
    <col min="37" max="37" width="4.42578125" style="70" bestFit="1" customWidth="1"/>
    <col min="38" max="16384" width="11.42578125" style="70"/>
  </cols>
  <sheetData>
    <row r="1" spans="1:37" ht="30" customHeight="1" x14ac:dyDescent="0.25">
      <c r="A1" s="129" t="s">
        <v>135</v>
      </c>
      <c r="B1" s="129"/>
      <c r="C1" s="129"/>
      <c r="D1" s="129"/>
      <c r="E1" s="117"/>
      <c r="F1" s="132" t="s">
        <v>175</v>
      </c>
      <c r="G1" s="133"/>
      <c r="H1" s="132" t="s">
        <v>176</v>
      </c>
      <c r="I1" s="133"/>
      <c r="J1" s="132" t="s">
        <v>177</v>
      </c>
      <c r="K1" s="133"/>
      <c r="L1" s="132" t="s">
        <v>178</v>
      </c>
      <c r="M1" s="133"/>
      <c r="N1" s="132" t="s">
        <v>179</v>
      </c>
      <c r="O1" s="133"/>
      <c r="P1" s="132" t="s">
        <v>296</v>
      </c>
      <c r="Q1" s="133"/>
      <c r="R1" s="132" t="s">
        <v>180</v>
      </c>
      <c r="S1" s="133"/>
      <c r="T1" s="132" t="s">
        <v>181</v>
      </c>
      <c r="U1" s="133"/>
      <c r="V1" s="132" t="s">
        <v>182</v>
      </c>
      <c r="W1" s="133"/>
      <c r="X1" s="132" t="s">
        <v>183</v>
      </c>
      <c r="Y1" s="133"/>
      <c r="Z1" s="132" t="s">
        <v>170</v>
      </c>
      <c r="AA1" s="133"/>
      <c r="AB1" s="132" t="s">
        <v>184</v>
      </c>
      <c r="AC1" s="138"/>
      <c r="AD1" s="141" t="s">
        <v>301</v>
      </c>
      <c r="AE1" s="142"/>
      <c r="AF1" s="132" t="s">
        <v>303</v>
      </c>
      <c r="AG1" s="133"/>
      <c r="AH1" s="132" t="s">
        <v>304</v>
      </c>
      <c r="AI1" s="133"/>
      <c r="AJ1" s="107" t="s">
        <v>129</v>
      </c>
      <c r="AK1" s="109" t="s">
        <v>128</v>
      </c>
    </row>
    <row r="2" spans="1:37" x14ac:dyDescent="0.25">
      <c r="A2" s="129"/>
      <c r="B2" s="129"/>
      <c r="C2" s="129"/>
      <c r="D2" s="129"/>
      <c r="E2" s="117"/>
      <c r="F2" s="134"/>
      <c r="G2" s="135"/>
      <c r="H2" s="134"/>
      <c r="I2" s="135"/>
      <c r="J2" s="134"/>
      <c r="K2" s="135"/>
      <c r="L2" s="134"/>
      <c r="M2" s="135"/>
      <c r="N2" s="134"/>
      <c r="O2" s="135"/>
      <c r="P2" s="134"/>
      <c r="Q2" s="135"/>
      <c r="R2" s="134"/>
      <c r="S2" s="135"/>
      <c r="T2" s="134"/>
      <c r="U2" s="135"/>
      <c r="V2" s="134"/>
      <c r="W2" s="135"/>
      <c r="X2" s="134"/>
      <c r="Y2" s="135"/>
      <c r="Z2" s="134"/>
      <c r="AA2" s="135"/>
      <c r="AB2" s="134"/>
      <c r="AC2" s="139"/>
      <c r="AD2" s="143"/>
      <c r="AE2" s="144"/>
      <c r="AF2" s="134"/>
      <c r="AG2" s="135"/>
      <c r="AH2" s="134"/>
      <c r="AI2" s="135"/>
      <c r="AJ2" s="108"/>
      <c r="AK2" s="110"/>
    </row>
    <row r="3" spans="1:37" x14ac:dyDescent="0.25">
      <c r="A3" s="129"/>
      <c r="B3" s="129"/>
      <c r="C3" s="129"/>
      <c r="D3" s="129"/>
      <c r="E3" s="117"/>
      <c r="F3" s="134"/>
      <c r="G3" s="135"/>
      <c r="H3" s="134"/>
      <c r="I3" s="135"/>
      <c r="J3" s="134"/>
      <c r="K3" s="135"/>
      <c r="L3" s="134"/>
      <c r="M3" s="135"/>
      <c r="N3" s="134"/>
      <c r="O3" s="135"/>
      <c r="P3" s="134"/>
      <c r="Q3" s="135"/>
      <c r="R3" s="134"/>
      <c r="S3" s="135"/>
      <c r="T3" s="134"/>
      <c r="U3" s="135"/>
      <c r="V3" s="134"/>
      <c r="W3" s="135"/>
      <c r="X3" s="134"/>
      <c r="Y3" s="135"/>
      <c r="Z3" s="134"/>
      <c r="AA3" s="135"/>
      <c r="AB3" s="134"/>
      <c r="AC3" s="139"/>
      <c r="AD3" s="143"/>
      <c r="AE3" s="144"/>
      <c r="AF3" s="134"/>
      <c r="AG3" s="135"/>
      <c r="AH3" s="134"/>
      <c r="AI3" s="135"/>
      <c r="AJ3" s="108"/>
      <c r="AK3" s="110"/>
    </row>
    <row r="4" spans="1:37" x14ac:dyDescent="0.25">
      <c r="A4" s="129"/>
      <c r="B4" s="129"/>
      <c r="C4" s="129"/>
      <c r="D4" s="129"/>
      <c r="E4" s="117"/>
      <c r="F4" s="134"/>
      <c r="G4" s="135"/>
      <c r="H4" s="134"/>
      <c r="I4" s="135"/>
      <c r="J4" s="134"/>
      <c r="K4" s="135"/>
      <c r="L4" s="134"/>
      <c r="M4" s="135"/>
      <c r="N4" s="134"/>
      <c r="O4" s="135"/>
      <c r="P4" s="134"/>
      <c r="Q4" s="135"/>
      <c r="R4" s="134"/>
      <c r="S4" s="135"/>
      <c r="T4" s="134"/>
      <c r="U4" s="135"/>
      <c r="V4" s="134"/>
      <c r="W4" s="135"/>
      <c r="X4" s="134"/>
      <c r="Y4" s="135"/>
      <c r="Z4" s="134"/>
      <c r="AA4" s="135"/>
      <c r="AB4" s="134"/>
      <c r="AC4" s="139"/>
      <c r="AD4" s="143"/>
      <c r="AE4" s="144"/>
      <c r="AF4" s="134"/>
      <c r="AG4" s="135"/>
      <c r="AH4" s="134"/>
      <c r="AI4" s="135"/>
      <c r="AJ4" s="108"/>
      <c r="AK4" s="110"/>
    </row>
    <row r="5" spans="1:37" ht="33.75" customHeight="1" thickBot="1" x14ac:dyDescent="0.3">
      <c r="A5" s="129"/>
      <c r="B5" s="129"/>
      <c r="C5" s="129"/>
      <c r="D5" s="129"/>
      <c r="E5" s="117"/>
      <c r="F5" s="136"/>
      <c r="G5" s="137"/>
      <c r="H5" s="136"/>
      <c r="I5" s="137"/>
      <c r="J5" s="136"/>
      <c r="K5" s="137"/>
      <c r="L5" s="136"/>
      <c r="M5" s="137"/>
      <c r="N5" s="136"/>
      <c r="O5" s="137"/>
      <c r="P5" s="136"/>
      <c r="Q5" s="137"/>
      <c r="R5" s="136"/>
      <c r="S5" s="137"/>
      <c r="T5" s="136"/>
      <c r="U5" s="137"/>
      <c r="V5" s="136"/>
      <c r="W5" s="137"/>
      <c r="X5" s="136"/>
      <c r="Y5" s="137"/>
      <c r="Z5" s="136"/>
      <c r="AA5" s="137"/>
      <c r="AB5" s="136"/>
      <c r="AC5" s="140"/>
      <c r="AD5" s="145"/>
      <c r="AE5" s="146"/>
      <c r="AF5" s="136"/>
      <c r="AG5" s="137"/>
      <c r="AH5" s="136"/>
      <c r="AI5" s="137"/>
      <c r="AJ5" s="108"/>
      <c r="AK5" s="110"/>
    </row>
    <row r="6" spans="1:37" ht="15.75" thickBot="1" x14ac:dyDescent="0.3">
      <c r="A6" s="130"/>
      <c r="B6" s="130"/>
      <c r="C6" s="130"/>
      <c r="D6" s="130"/>
      <c r="E6" s="131"/>
      <c r="F6" s="9" t="s">
        <v>124</v>
      </c>
      <c r="G6" s="10" t="s">
        <v>125</v>
      </c>
      <c r="H6" s="9" t="s">
        <v>124</v>
      </c>
      <c r="I6" s="10" t="s">
        <v>125</v>
      </c>
      <c r="J6" s="9" t="s">
        <v>124</v>
      </c>
      <c r="K6" s="10" t="s">
        <v>125</v>
      </c>
      <c r="L6" s="9" t="s">
        <v>124</v>
      </c>
      <c r="M6" s="10" t="s">
        <v>125</v>
      </c>
      <c r="N6" s="9" t="s">
        <v>124</v>
      </c>
      <c r="O6" s="10" t="s">
        <v>125</v>
      </c>
      <c r="P6" s="9" t="s">
        <v>124</v>
      </c>
      <c r="Q6" s="10" t="s">
        <v>125</v>
      </c>
      <c r="R6" s="9" t="s">
        <v>124</v>
      </c>
      <c r="S6" s="10" t="s">
        <v>125</v>
      </c>
      <c r="T6" s="9" t="s">
        <v>124</v>
      </c>
      <c r="U6" s="10" t="s">
        <v>125</v>
      </c>
      <c r="V6" s="9" t="s">
        <v>124</v>
      </c>
      <c r="W6" s="10" t="s">
        <v>125</v>
      </c>
      <c r="X6" s="9" t="s">
        <v>124</v>
      </c>
      <c r="Y6" s="10" t="s">
        <v>125</v>
      </c>
      <c r="Z6" s="9" t="s">
        <v>124</v>
      </c>
      <c r="AA6" s="10" t="s">
        <v>125</v>
      </c>
      <c r="AB6" s="9" t="s">
        <v>124</v>
      </c>
      <c r="AC6" s="32" t="s">
        <v>125</v>
      </c>
      <c r="AD6" s="9" t="s">
        <v>124</v>
      </c>
      <c r="AE6" s="32" t="s">
        <v>125</v>
      </c>
      <c r="AF6" s="9" t="s">
        <v>124</v>
      </c>
      <c r="AG6" s="32" t="s">
        <v>125</v>
      </c>
      <c r="AH6" s="9" t="s">
        <v>124</v>
      </c>
      <c r="AI6" s="32" t="s">
        <v>125</v>
      </c>
      <c r="AJ6" s="108"/>
      <c r="AK6" s="110"/>
    </row>
    <row r="7" spans="1:37" x14ac:dyDescent="0.25">
      <c r="A7" s="1"/>
      <c r="B7" s="2" t="s">
        <v>0</v>
      </c>
      <c r="C7" s="1"/>
      <c r="D7" s="2" t="s">
        <v>1</v>
      </c>
      <c r="E7" s="1"/>
      <c r="F7" s="7">
        <v>5</v>
      </c>
      <c r="G7" s="16">
        <v>2</v>
      </c>
      <c r="H7" s="7">
        <v>5</v>
      </c>
      <c r="I7" s="16">
        <v>7</v>
      </c>
      <c r="J7" s="7">
        <v>5</v>
      </c>
      <c r="K7" s="16">
        <v>2</v>
      </c>
      <c r="L7" s="7">
        <v>5</v>
      </c>
      <c r="M7" s="16">
        <v>3</v>
      </c>
      <c r="N7" s="7"/>
      <c r="O7" s="16"/>
      <c r="P7" s="7"/>
      <c r="Q7" s="16"/>
      <c r="R7" s="7"/>
      <c r="S7" s="16"/>
      <c r="T7" s="7">
        <v>1</v>
      </c>
      <c r="U7" s="16"/>
      <c r="V7" s="7"/>
      <c r="W7" s="16"/>
      <c r="X7" s="7"/>
      <c r="Y7" s="16"/>
      <c r="Z7" s="7">
        <v>5</v>
      </c>
      <c r="AA7" s="16"/>
      <c r="AB7" s="7">
        <v>5</v>
      </c>
      <c r="AC7" s="20"/>
      <c r="AD7" s="34">
        <v>5</v>
      </c>
      <c r="AE7" s="33"/>
      <c r="AF7" s="34">
        <v>5</v>
      </c>
      <c r="AG7" s="33"/>
      <c r="AH7" s="42"/>
      <c r="AI7" s="66"/>
      <c r="AJ7" s="25">
        <f>COUNTA(F7,H7,J7,L7,N7,P7,R7,T7,V7,X7,Z7,AB7,AD7,AF7,AH7)</f>
        <v>9</v>
      </c>
      <c r="AK7" s="39">
        <f>SUM(G7,I7,K7,M7,O7,Q7,S7,U7,W7,Y7,AA7,AC7)</f>
        <v>14</v>
      </c>
    </row>
    <row r="8" spans="1:37" x14ac:dyDescent="0.25">
      <c r="A8" s="1"/>
      <c r="B8" s="2" t="s">
        <v>2</v>
      </c>
      <c r="C8" s="1"/>
      <c r="D8" s="2" t="s">
        <v>3</v>
      </c>
      <c r="E8" s="1"/>
      <c r="F8" s="7">
        <v>9</v>
      </c>
      <c r="G8" s="16">
        <v>9</v>
      </c>
      <c r="H8" s="7">
        <v>9</v>
      </c>
      <c r="I8" s="16">
        <v>15</v>
      </c>
      <c r="J8" s="7">
        <v>9</v>
      </c>
      <c r="K8" s="16">
        <v>3</v>
      </c>
      <c r="L8" s="7">
        <v>9</v>
      </c>
      <c r="M8" s="16">
        <v>5</v>
      </c>
      <c r="N8" s="7">
        <v>9</v>
      </c>
      <c r="O8" s="16">
        <v>3</v>
      </c>
      <c r="P8" s="7">
        <v>9</v>
      </c>
      <c r="Q8" s="16">
        <v>7</v>
      </c>
      <c r="R8" s="7">
        <v>9</v>
      </c>
      <c r="S8" s="16">
        <v>3</v>
      </c>
      <c r="T8" s="7">
        <v>9</v>
      </c>
      <c r="U8" s="16">
        <v>10</v>
      </c>
      <c r="V8" s="7">
        <v>9</v>
      </c>
      <c r="W8" s="16">
        <v>2</v>
      </c>
      <c r="X8" s="7">
        <v>9</v>
      </c>
      <c r="Y8" s="16">
        <v>2</v>
      </c>
      <c r="Z8" s="7">
        <v>9</v>
      </c>
      <c r="AA8" s="16">
        <v>2</v>
      </c>
      <c r="AB8" s="7">
        <v>9</v>
      </c>
      <c r="AC8" s="20">
        <v>1</v>
      </c>
      <c r="AD8" s="35">
        <v>9</v>
      </c>
      <c r="AE8" s="28">
        <v>8</v>
      </c>
      <c r="AF8" s="35">
        <v>9</v>
      </c>
      <c r="AG8" s="28">
        <v>2</v>
      </c>
      <c r="AH8" s="35">
        <v>9</v>
      </c>
      <c r="AI8" s="56">
        <v>2</v>
      </c>
      <c r="AJ8" s="27">
        <f t="shared" ref="AJ8:AJ23" si="0">COUNTA(F8,H8,J8,L8,N8,P8,R8,T8,V8,X8,Z8,AB8,AD8,AF8,AH8)</f>
        <v>15</v>
      </c>
      <c r="AK8" s="40">
        <f>SUM(G8,I8,K8,M8,O8,Q8,S8,U8,W8,Y8,AA8,AC8,AE8,AG8,AI8)</f>
        <v>74</v>
      </c>
    </row>
    <row r="9" spans="1:37" x14ac:dyDescent="0.25">
      <c r="A9" s="1"/>
      <c r="B9" s="2" t="s">
        <v>145</v>
      </c>
      <c r="C9" s="1"/>
      <c r="D9" s="2" t="s">
        <v>43</v>
      </c>
      <c r="E9" s="1"/>
      <c r="F9" s="7">
        <v>2</v>
      </c>
      <c r="G9" s="16">
        <v>5</v>
      </c>
      <c r="H9" s="7">
        <v>2</v>
      </c>
      <c r="I9" s="16">
        <v>7</v>
      </c>
      <c r="J9" s="7">
        <v>2</v>
      </c>
      <c r="K9" s="16">
        <v>2</v>
      </c>
      <c r="L9" s="7">
        <v>2</v>
      </c>
      <c r="M9" s="16">
        <v>1</v>
      </c>
      <c r="N9" s="7">
        <v>2</v>
      </c>
      <c r="O9" s="16">
        <v>1</v>
      </c>
      <c r="P9" s="7">
        <v>2</v>
      </c>
      <c r="Q9" s="16">
        <v>1</v>
      </c>
      <c r="R9" s="7">
        <v>2</v>
      </c>
      <c r="S9" s="16">
        <v>3</v>
      </c>
      <c r="T9" s="7">
        <v>2</v>
      </c>
      <c r="U9" s="16">
        <v>4</v>
      </c>
      <c r="V9" s="7">
        <v>2</v>
      </c>
      <c r="W9" s="16">
        <v>3</v>
      </c>
      <c r="X9" s="7">
        <v>2</v>
      </c>
      <c r="Y9" s="16">
        <v>4</v>
      </c>
      <c r="Z9" s="7">
        <v>2</v>
      </c>
      <c r="AA9" s="16">
        <v>4</v>
      </c>
      <c r="AB9" s="7">
        <v>2</v>
      </c>
      <c r="AC9" s="20">
        <v>3</v>
      </c>
      <c r="AD9" s="35">
        <v>2</v>
      </c>
      <c r="AE9" s="28"/>
      <c r="AF9" s="35">
        <v>2</v>
      </c>
      <c r="AG9" s="28"/>
      <c r="AH9" s="35">
        <v>2</v>
      </c>
      <c r="AI9" s="56">
        <v>3</v>
      </c>
      <c r="AJ9" s="27">
        <f t="shared" si="0"/>
        <v>15</v>
      </c>
      <c r="AK9" s="40">
        <f t="shared" ref="AK9:AK23" si="1">SUM(G9,I9,K9,M9,O9,Q9,S9,U9,W9,Y9,AA9,AC9,AE9,AG9,AI9)</f>
        <v>41</v>
      </c>
    </row>
    <row r="10" spans="1:37" x14ac:dyDescent="0.25">
      <c r="A10" s="1"/>
      <c r="B10" s="2" t="s">
        <v>146</v>
      </c>
      <c r="C10" s="1"/>
      <c r="D10" s="2" t="s">
        <v>46</v>
      </c>
      <c r="E10" s="1"/>
      <c r="F10" s="7">
        <v>7</v>
      </c>
      <c r="G10" s="16">
        <v>1</v>
      </c>
      <c r="H10" s="7">
        <v>7</v>
      </c>
      <c r="I10" s="16">
        <v>3</v>
      </c>
      <c r="J10" s="7">
        <v>7</v>
      </c>
      <c r="K10" s="16">
        <v>2</v>
      </c>
      <c r="L10" s="7">
        <v>7</v>
      </c>
      <c r="M10" s="16"/>
      <c r="N10" s="7">
        <v>7</v>
      </c>
      <c r="O10" s="16">
        <v>3</v>
      </c>
      <c r="P10" s="7">
        <v>7</v>
      </c>
      <c r="Q10" s="16">
        <v>1</v>
      </c>
      <c r="R10" s="7">
        <v>7</v>
      </c>
      <c r="S10" s="16">
        <v>2</v>
      </c>
      <c r="T10" s="7">
        <v>7</v>
      </c>
      <c r="U10" s="16">
        <v>1</v>
      </c>
      <c r="V10" s="7">
        <v>7</v>
      </c>
      <c r="W10" s="16">
        <v>2</v>
      </c>
      <c r="X10" s="7">
        <v>7</v>
      </c>
      <c r="Y10" s="16">
        <v>1</v>
      </c>
      <c r="Z10" s="7">
        <v>7</v>
      </c>
      <c r="AA10" s="16"/>
      <c r="AB10" s="7">
        <v>7</v>
      </c>
      <c r="AC10" s="20"/>
      <c r="AD10" s="35">
        <v>7</v>
      </c>
      <c r="AE10" s="28">
        <v>1</v>
      </c>
      <c r="AF10" s="35">
        <v>7</v>
      </c>
      <c r="AG10" s="28">
        <v>1</v>
      </c>
      <c r="AH10" s="35">
        <v>7</v>
      </c>
      <c r="AI10" s="56"/>
      <c r="AJ10" s="27">
        <f t="shared" si="0"/>
        <v>15</v>
      </c>
      <c r="AK10" s="40">
        <f t="shared" si="1"/>
        <v>18</v>
      </c>
    </row>
    <row r="11" spans="1:37" x14ac:dyDescent="0.25">
      <c r="A11" s="1"/>
      <c r="B11" s="2" t="s">
        <v>4</v>
      </c>
      <c r="C11" s="1"/>
      <c r="D11" s="2" t="s">
        <v>5</v>
      </c>
      <c r="E11" s="1"/>
      <c r="F11" s="7">
        <v>3</v>
      </c>
      <c r="G11" s="16">
        <v>5</v>
      </c>
      <c r="H11" s="7">
        <v>3</v>
      </c>
      <c r="I11" s="16">
        <v>1</v>
      </c>
      <c r="J11" s="7">
        <v>3</v>
      </c>
      <c r="K11" s="16">
        <v>5</v>
      </c>
      <c r="L11" s="7">
        <v>3</v>
      </c>
      <c r="M11" s="16"/>
      <c r="N11" s="7">
        <v>3</v>
      </c>
      <c r="O11" s="16">
        <v>5</v>
      </c>
      <c r="P11" s="7">
        <v>3</v>
      </c>
      <c r="Q11" s="16">
        <v>1</v>
      </c>
      <c r="R11" s="7">
        <v>3</v>
      </c>
      <c r="S11" s="16">
        <v>2</v>
      </c>
      <c r="T11" s="7">
        <v>3</v>
      </c>
      <c r="U11" s="16">
        <v>4</v>
      </c>
      <c r="V11" s="7">
        <v>3</v>
      </c>
      <c r="W11" s="16">
        <v>1</v>
      </c>
      <c r="X11" s="7">
        <v>3</v>
      </c>
      <c r="Y11" s="16"/>
      <c r="Z11" s="7">
        <v>3</v>
      </c>
      <c r="AA11" s="16">
        <v>4</v>
      </c>
      <c r="AB11" s="7">
        <v>3</v>
      </c>
      <c r="AC11" s="20">
        <v>1</v>
      </c>
      <c r="AD11" s="35">
        <v>3</v>
      </c>
      <c r="AE11" s="28"/>
      <c r="AF11" s="35"/>
      <c r="AG11" s="28"/>
      <c r="AH11" s="35">
        <v>3</v>
      </c>
      <c r="AI11" s="56"/>
      <c r="AJ11" s="27">
        <f t="shared" si="0"/>
        <v>14</v>
      </c>
      <c r="AK11" s="40">
        <f t="shared" si="1"/>
        <v>29</v>
      </c>
    </row>
    <row r="12" spans="1:37" x14ac:dyDescent="0.25">
      <c r="A12" s="1"/>
      <c r="B12" s="2" t="s">
        <v>147</v>
      </c>
      <c r="C12" s="1"/>
      <c r="D12" s="2" t="s">
        <v>148</v>
      </c>
      <c r="E12" s="1"/>
      <c r="F12" s="7"/>
      <c r="G12" s="16"/>
      <c r="H12" s="7"/>
      <c r="I12" s="16"/>
      <c r="J12" s="7"/>
      <c r="K12" s="16"/>
      <c r="L12" s="7"/>
      <c r="M12" s="16"/>
      <c r="N12" s="7"/>
      <c r="O12" s="16"/>
      <c r="P12" s="7"/>
      <c r="Q12" s="16"/>
      <c r="R12" s="7"/>
      <c r="S12" s="16"/>
      <c r="T12" s="7"/>
      <c r="U12" s="16"/>
      <c r="V12" s="7"/>
      <c r="W12" s="16"/>
      <c r="X12" s="7"/>
      <c r="Y12" s="16"/>
      <c r="Z12" s="7"/>
      <c r="AA12" s="16"/>
      <c r="AB12" s="7"/>
      <c r="AC12" s="20"/>
      <c r="AD12" s="35"/>
      <c r="AE12" s="28"/>
      <c r="AF12" s="35"/>
      <c r="AG12" s="28"/>
      <c r="AH12" s="35"/>
      <c r="AI12" s="56"/>
      <c r="AJ12" s="27">
        <f t="shared" si="0"/>
        <v>0</v>
      </c>
      <c r="AK12" s="40">
        <f t="shared" si="1"/>
        <v>0</v>
      </c>
    </row>
    <row r="13" spans="1:37" x14ac:dyDescent="0.25">
      <c r="A13" s="1"/>
      <c r="B13" s="2" t="s">
        <v>149</v>
      </c>
      <c r="C13" s="1"/>
      <c r="D13" s="2" t="s">
        <v>150</v>
      </c>
      <c r="E13" s="1"/>
      <c r="F13" s="7"/>
      <c r="G13" s="16"/>
      <c r="H13" s="7">
        <v>13</v>
      </c>
      <c r="I13" s="16"/>
      <c r="J13" s="7">
        <v>13</v>
      </c>
      <c r="K13" s="16"/>
      <c r="L13" s="7">
        <v>13</v>
      </c>
      <c r="M13" s="16"/>
      <c r="N13" s="7">
        <v>13</v>
      </c>
      <c r="O13" s="16"/>
      <c r="P13" s="7"/>
      <c r="Q13" s="16"/>
      <c r="R13" s="7"/>
      <c r="S13" s="16"/>
      <c r="T13" s="7"/>
      <c r="U13" s="16"/>
      <c r="V13" s="7"/>
      <c r="W13" s="16"/>
      <c r="X13" s="7"/>
      <c r="Y13" s="16"/>
      <c r="Z13" s="7"/>
      <c r="AA13" s="16"/>
      <c r="AB13" s="7"/>
      <c r="AC13" s="20"/>
      <c r="AD13" s="35"/>
      <c r="AE13" s="28"/>
      <c r="AF13" s="35"/>
      <c r="AG13" s="28"/>
      <c r="AH13" s="35"/>
      <c r="AI13" s="56"/>
      <c r="AJ13" s="27">
        <f t="shared" si="0"/>
        <v>4</v>
      </c>
      <c r="AK13" s="40">
        <f t="shared" ref="AK13:AK16" si="2">SUM(G13,I13,K13,M13,O13,Q13,S13,U13,W13,Y13,AA13,AC13,AE13,AG13,AI13)</f>
        <v>0</v>
      </c>
    </row>
    <row r="14" spans="1:37" x14ac:dyDescent="0.25">
      <c r="A14" s="1"/>
      <c r="B14" s="2" t="s">
        <v>6</v>
      </c>
      <c r="C14" s="1"/>
      <c r="D14" s="2" t="s">
        <v>7</v>
      </c>
      <c r="E14" s="1"/>
      <c r="F14" s="7">
        <v>8</v>
      </c>
      <c r="G14" s="16"/>
      <c r="H14" s="7">
        <v>8</v>
      </c>
      <c r="I14" s="16"/>
      <c r="J14" s="7">
        <v>8</v>
      </c>
      <c r="K14" s="16"/>
      <c r="L14" s="7">
        <v>8</v>
      </c>
      <c r="M14" s="16">
        <v>1</v>
      </c>
      <c r="N14" s="7">
        <v>8</v>
      </c>
      <c r="O14" s="16"/>
      <c r="P14" s="7">
        <v>8</v>
      </c>
      <c r="Q14" s="16">
        <v>1</v>
      </c>
      <c r="R14" s="7"/>
      <c r="S14" s="16"/>
      <c r="T14" s="7">
        <v>8</v>
      </c>
      <c r="U14" s="16">
        <v>1</v>
      </c>
      <c r="V14" s="7">
        <v>8</v>
      </c>
      <c r="W14" s="16"/>
      <c r="X14" s="7">
        <v>8</v>
      </c>
      <c r="Y14" s="16"/>
      <c r="Z14" s="7">
        <v>8</v>
      </c>
      <c r="AA14" s="16"/>
      <c r="AB14" s="7">
        <v>8</v>
      </c>
      <c r="AC14" s="20">
        <v>1</v>
      </c>
      <c r="AD14" s="35">
        <v>8</v>
      </c>
      <c r="AE14" s="28">
        <v>1</v>
      </c>
      <c r="AF14" s="35">
        <v>8</v>
      </c>
      <c r="AG14" s="28">
        <v>1</v>
      </c>
      <c r="AH14" s="35">
        <v>8</v>
      </c>
      <c r="AI14" s="56"/>
      <c r="AJ14" s="27">
        <f t="shared" si="0"/>
        <v>14</v>
      </c>
      <c r="AK14" s="40">
        <f t="shared" si="2"/>
        <v>6</v>
      </c>
    </row>
    <row r="15" spans="1:37" x14ac:dyDescent="0.25">
      <c r="A15" s="1"/>
      <c r="B15" s="2" t="s">
        <v>8</v>
      </c>
      <c r="C15" s="1"/>
      <c r="D15" s="2" t="s">
        <v>9</v>
      </c>
      <c r="E15" s="1"/>
      <c r="F15" s="7"/>
      <c r="G15" s="16"/>
      <c r="H15" s="7"/>
      <c r="I15" s="16"/>
      <c r="J15" s="7">
        <v>11</v>
      </c>
      <c r="K15" s="16"/>
      <c r="L15" s="7">
        <v>11</v>
      </c>
      <c r="M15" s="16"/>
      <c r="N15" s="7"/>
      <c r="O15" s="16"/>
      <c r="P15" s="7">
        <v>11</v>
      </c>
      <c r="Q15" s="16"/>
      <c r="R15" s="7">
        <v>11</v>
      </c>
      <c r="S15" s="16">
        <v>1</v>
      </c>
      <c r="T15" s="7">
        <v>11</v>
      </c>
      <c r="U15" s="16"/>
      <c r="V15" s="7">
        <v>11</v>
      </c>
      <c r="W15" s="16"/>
      <c r="X15" s="7">
        <v>11</v>
      </c>
      <c r="Y15" s="16"/>
      <c r="Z15" s="7">
        <v>11</v>
      </c>
      <c r="AA15" s="16"/>
      <c r="AB15" s="7">
        <v>11</v>
      </c>
      <c r="AC15" s="20"/>
      <c r="AD15" s="35"/>
      <c r="AE15" s="28"/>
      <c r="AF15" s="35"/>
      <c r="AG15" s="28"/>
      <c r="AH15" s="35">
        <v>11</v>
      </c>
      <c r="AI15" s="56"/>
      <c r="AJ15" s="27">
        <f t="shared" si="0"/>
        <v>10</v>
      </c>
      <c r="AK15" s="40">
        <f t="shared" si="2"/>
        <v>1</v>
      </c>
    </row>
    <row r="16" spans="1:37" x14ac:dyDescent="0.25">
      <c r="A16" s="1"/>
      <c r="B16" s="2" t="s">
        <v>11</v>
      </c>
      <c r="C16" s="1"/>
      <c r="D16" s="2" t="s">
        <v>10</v>
      </c>
      <c r="E16" s="1"/>
      <c r="F16" s="7"/>
      <c r="G16" s="16"/>
      <c r="H16" s="7"/>
      <c r="I16" s="16"/>
      <c r="J16" s="7"/>
      <c r="K16" s="16"/>
      <c r="L16" s="7"/>
      <c r="M16" s="16"/>
      <c r="N16" s="7"/>
      <c r="O16" s="16"/>
      <c r="P16" s="7"/>
      <c r="Q16" s="16"/>
      <c r="R16" s="7"/>
      <c r="S16" s="16"/>
      <c r="T16" s="7">
        <v>12</v>
      </c>
      <c r="U16" s="16"/>
      <c r="V16" s="7"/>
      <c r="W16" s="16"/>
      <c r="X16" s="7"/>
      <c r="Y16" s="16"/>
      <c r="Z16" s="7"/>
      <c r="AA16" s="16"/>
      <c r="AB16" s="7"/>
      <c r="AC16" s="20"/>
      <c r="AD16" s="35">
        <v>12</v>
      </c>
      <c r="AE16" s="28"/>
      <c r="AF16" s="35"/>
      <c r="AG16" s="28"/>
      <c r="AH16" s="35"/>
      <c r="AI16" s="56"/>
      <c r="AJ16" s="27">
        <f t="shared" si="0"/>
        <v>2</v>
      </c>
      <c r="AK16" s="40">
        <f t="shared" si="2"/>
        <v>0</v>
      </c>
    </row>
    <row r="17" spans="1:37" x14ac:dyDescent="0.25">
      <c r="A17" s="1"/>
      <c r="B17" s="2" t="s">
        <v>12</v>
      </c>
      <c r="C17" s="1"/>
      <c r="D17" s="2" t="s">
        <v>13</v>
      </c>
      <c r="E17" s="1"/>
      <c r="F17" s="7">
        <v>14</v>
      </c>
      <c r="G17" s="16"/>
      <c r="H17" s="7"/>
      <c r="I17" s="16"/>
      <c r="J17" s="7">
        <v>14</v>
      </c>
      <c r="K17" s="16">
        <v>2</v>
      </c>
      <c r="L17" s="7">
        <v>14</v>
      </c>
      <c r="M17" s="16"/>
      <c r="N17" s="7">
        <v>14</v>
      </c>
      <c r="O17" s="16">
        <v>1</v>
      </c>
      <c r="P17" s="7">
        <v>14</v>
      </c>
      <c r="Q17" s="16"/>
      <c r="R17" s="7">
        <v>14</v>
      </c>
      <c r="S17" s="16">
        <v>3</v>
      </c>
      <c r="T17" s="7">
        <v>14</v>
      </c>
      <c r="U17" s="16">
        <v>2</v>
      </c>
      <c r="V17" s="7">
        <v>14</v>
      </c>
      <c r="W17" s="16">
        <v>1</v>
      </c>
      <c r="X17" s="7">
        <v>14</v>
      </c>
      <c r="Y17" s="16"/>
      <c r="Z17" s="7">
        <v>14</v>
      </c>
      <c r="AA17" s="16"/>
      <c r="AB17" s="7">
        <v>14</v>
      </c>
      <c r="AC17" s="20"/>
      <c r="AD17" s="35">
        <v>14</v>
      </c>
      <c r="AE17" s="28"/>
      <c r="AF17" s="35">
        <v>14</v>
      </c>
      <c r="AG17" s="28">
        <v>1</v>
      </c>
      <c r="AH17" s="35">
        <v>14</v>
      </c>
      <c r="AI17" s="56">
        <v>1</v>
      </c>
      <c r="AJ17" s="27">
        <f t="shared" si="0"/>
        <v>14</v>
      </c>
      <c r="AK17" s="40">
        <f t="shared" si="1"/>
        <v>11</v>
      </c>
    </row>
    <row r="18" spans="1:37" x14ac:dyDescent="0.25">
      <c r="A18" s="1"/>
      <c r="B18" s="2" t="s">
        <v>151</v>
      </c>
      <c r="C18" s="1"/>
      <c r="D18" s="2" t="s">
        <v>152</v>
      </c>
      <c r="E18" s="1"/>
      <c r="F18" s="7"/>
      <c r="G18" s="16"/>
      <c r="H18" s="7">
        <v>6</v>
      </c>
      <c r="I18" s="16">
        <v>2</v>
      </c>
      <c r="J18" s="7"/>
      <c r="K18" s="16"/>
      <c r="L18" s="7">
        <v>6</v>
      </c>
      <c r="M18" s="16"/>
      <c r="N18" s="7">
        <v>6</v>
      </c>
      <c r="O18" s="16">
        <v>1</v>
      </c>
      <c r="P18" s="7">
        <v>6</v>
      </c>
      <c r="Q18" s="16"/>
      <c r="R18" s="7">
        <v>6</v>
      </c>
      <c r="S18" s="16"/>
      <c r="T18" s="7">
        <v>6</v>
      </c>
      <c r="U18" s="16"/>
      <c r="V18" s="7">
        <v>6</v>
      </c>
      <c r="W18" s="16"/>
      <c r="X18" s="7">
        <v>6</v>
      </c>
      <c r="Y18" s="16"/>
      <c r="Z18" s="7">
        <v>6</v>
      </c>
      <c r="AA18" s="16"/>
      <c r="AB18" s="7">
        <v>6</v>
      </c>
      <c r="AC18" s="20"/>
      <c r="AD18" s="35"/>
      <c r="AE18" s="28"/>
      <c r="AF18" s="35">
        <v>6</v>
      </c>
      <c r="AG18" s="28"/>
      <c r="AH18" s="35">
        <v>6</v>
      </c>
      <c r="AI18" s="56"/>
      <c r="AJ18" s="27">
        <f t="shared" si="0"/>
        <v>12</v>
      </c>
      <c r="AK18" s="40">
        <f t="shared" si="1"/>
        <v>3</v>
      </c>
    </row>
    <row r="19" spans="1:37" x14ac:dyDescent="0.25">
      <c r="A19" s="1"/>
      <c r="B19" s="2" t="s">
        <v>153</v>
      </c>
      <c r="C19" s="1"/>
      <c r="D19" s="2" t="s">
        <v>154</v>
      </c>
      <c r="E19" s="1"/>
      <c r="F19" s="7"/>
      <c r="G19" s="16"/>
      <c r="H19" s="7"/>
      <c r="I19" s="16"/>
      <c r="J19" s="7"/>
      <c r="K19" s="16"/>
      <c r="L19" s="7"/>
      <c r="M19" s="16"/>
      <c r="N19" s="7"/>
      <c r="O19" s="16"/>
      <c r="P19" s="7"/>
      <c r="Q19" s="16"/>
      <c r="R19" s="7"/>
      <c r="S19" s="16"/>
      <c r="T19" s="7"/>
      <c r="U19" s="16"/>
      <c r="V19" s="7"/>
      <c r="W19" s="16"/>
      <c r="X19" s="7"/>
      <c r="Y19" s="16"/>
      <c r="Z19" s="7"/>
      <c r="AA19" s="16"/>
      <c r="AB19" s="7"/>
      <c r="AC19" s="20"/>
      <c r="AD19" s="35"/>
      <c r="AE19" s="28"/>
      <c r="AF19" s="35"/>
      <c r="AG19" s="28"/>
      <c r="AH19" s="35"/>
      <c r="AI19" s="56"/>
      <c r="AJ19" s="27">
        <f t="shared" si="0"/>
        <v>0</v>
      </c>
      <c r="AK19" s="40">
        <f t="shared" si="1"/>
        <v>0</v>
      </c>
    </row>
    <row r="20" spans="1:37" x14ac:dyDescent="0.25">
      <c r="A20" s="1"/>
      <c r="B20" s="2" t="s">
        <v>14</v>
      </c>
      <c r="C20" s="1"/>
      <c r="D20" s="2" t="s">
        <v>15</v>
      </c>
      <c r="E20" s="1"/>
      <c r="F20" s="7">
        <v>10</v>
      </c>
      <c r="G20" s="16"/>
      <c r="H20" s="7">
        <v>10</v>
      </c>
      <c r="I20" s="16">
        <v>2</v>
      </c>
      <c r="J20" s="7">
        <v>10</v>
      </c>
      <c r="K20" s="16">
        <v>1</v>
      </c>
      <c r="L20" s="7">
        <v>10</v>
      </c>
      <c r="M20" s="16">
        <v>1</v>
      </c>
      <c r="N20" s="7">
        <v>10</v>
      </c>
      <c r="O20" s="16">
        <v>1</v>
      </c>
      <c r="P20" s="7">
        <v>10</v>
      </c>
      <c r="Q20" s="16">
        <v>1</v>
      </c>
      <c r="R20" s="7">
        <v>10</v>
      </c>
      <c r="S20" s="16">
        <v>1</v>
      </c>
      <c r="T20" s="7"/>
      <c r="U20" s="16"/>
      <c r="V20" s="7">
        <v>10</v>
      </c>
      <c r="W20" s="16"/>
      <c r="X20" s="7">
        <v>10</v>
      </c>
      <c r="Y20" s="16"/>
      <c r="Z20" s="7">
        <v>10</v>
      </c>
      <c r="AA20" s="16">
        <v>1</v>
      </c>
      <c r="AB20" s="7">
        <v>10</v>
      </c>
      <c r="AC20" s="20">
        <v>2</v>
      </c>
      <c r="AD20" s="35"/>
      <c r="AE20" s="28"/>
      <c r="AF20" s="35">
        <v>10</v>
      </c>
      <c r="AG20" s="28"/>
      <c r="AH20" s="35">
        <v>10</v>
      </c>
      <c r="AI20" s="56">
        <v>1</v>
      </c>
      <c r="AJ20" s="27">
        <f t="shared" si="0"/>
        <v>13</v>
      </c>
      <c r="AK20" s="40">
        <f t="shared" si="1"/>
        <v>11</v>
      </c>
    </row>
    <row r="21" spans="1:37" x14ac:dyDescent="0.25">
      <c r="A21" s="1"/>
      <c r="B21" s="2" t="s">
        <v>16</v>
      </c>
      <c r="C21" s="1"/>
      <c r="D21" s="2" t="s">
        <v>17</v>
      </c>
      <c r="E21" s="1"/>
      <c r="F21" s="7">
        <v>1</v>
      </c>
      <c r="G21" s="16"/>
      <c r="H21" s="7"/>
      <c r="I21" s="16"/>
      <c r="J21" s="7">
        <v>1</v>
      </c>
      <c r="K21" s="16"/>
      <c r="L21" s="7">
        <v>1</v>
      </c>
      <c r="M21" s="16"/>
      <c r="N21" s="7">
        <v>1</v>
      </c>
      <c r="O21" s="16"/>
      <c r="P21" s="7">
        <v>1</v>
      </c>
      <c r="Q21" s="16"/>
      <c r="R21" s="7">
        <v>1</v>
      </c>
      <c r="S21" s="16"/>
      <c r="T21" s="7"/>
      <c r="U21" s="16"/>
      <c r="V21" s="7">
        <v>1</v>
      </c>
      <c r="W21" s="16"/>
      <c r="X21" s="7">
        <v>1</v>
      </c>
      <c r="Y21" s="16"/>
      <c r="Z21" s="7">
        <v>1</v>
      </c>
      <c r="AA21" s="16"/>
      <c r="AB21" s="7">
        <v>1</v>
      </c>
      <c r="AC21" s="20"/>
      <c r="AD21" s="35">
        <v>1</v>
      </c>
      <c r="AE21" s="28"/>
      <c r="AF21" s="35">
        <v>1</v>
      </c>
      <c r="AG21" s="28"/>
      <c r="AH21" s="35">
        <v>1</v>
      </c>
      <c r="AI21" s="56"/>
      <c r="AJ21" s="27">
        <f t="shared" si="0"/>
        <v>13</v>
      </c>
      <c r="AK21" s="40">
        <f t="shared" si="1"/>
        <v>0</v>
      </c>
    </row>
    <row r="22" spans="1:37" x14ac:dyDescent="0.25">
      <c r="A22" s="1"/>
      <c r="B22" s="2" t="s">
        <v>19</v>
      </c>
      <c r="C22" s="1"/>
      <c r="D22" s="2" t="s">
        <v>18</v>
      </c>
      <c r="E22" s="1"/>
      <c r="F22" s="7">
        <v>4</v>
      </c>
      <c r="G22" s="16">
        <v>1</v>
      </c>
      <c r="H22" s="7">
        <v>4</v>
      </c>
      <c r="I22" s="16"/>
      <c r="J22" s="7">
        <v>4</v>
      </c>
      <c r="K22" s="16"/>
      <c r="L22" s="7">
        <v>4</v>
      </c>
      <c r="M22" s="16"/>
      <c r="N22" s="7">
        <v>4</v>
      </c>
      <c r="O22" s="16">
        <v>2</v>
      </c>
      <c r="P22" s="7">
        <v>4</v>
      </c>
      <c r="Q22" s="16"/>
      <c r="R22" s="7">
        <v>4</v>
      </c>
      <c r="S22" s="16">
        <v>1</v>
      </c>
      <c r="T22" s="7">
        <v>4</v>
      </c>
      <c r="U22" s="16">
        <v>1</v>
      </c>
      <c r="V22" s="7">
        <v>4</v>
      </c>
      <c r="W22" s="16"/>
      <c r="X22" s="7">
        <v>4</v>
      </c>
      <c r="Y22" s="16"/>
      <c r="Z22" s="7"/>
      <c r="AA22" s="16"/>
      <c r="AB22" s="7">
        <v>4</v>
      </c>
      <c r="AC22" s="20"/>
      <c r="AD22" s="35">
        <v>4</v>
      </c>
      <c r="AE22" s="28"/>
      <c r="AF22" s="35">
        <v>4</v>
      </c>
      <c r="AG22" s="28"/>
      <c r="AH22" s="35">
        <v>4</v>
      </c>
      <c r="AI22" s="56"/>
      <c r="AJ22" s="27">
        <f t="shared" si="0"/>
        <v>14</v>
      </c>
      <c r="AK22" s="40">
        <f t="shared" si="1"/>
        <v>5</v>
      </c>
    </row>
    <row r="23" spans="1:37" ht="15.75" thickBot="1" x14ac:dyDescent="0.3">
      <c r="A23" s="3"/>
      <c r="B23" s="4"/>
      <c r="C23" s="3"/>
      <c r="D23" s="4"/>
      <c r="E23" s="3"/>
      <c r="F23" s="8"/>
      <c r="G23" s="17"/>
      <c r="H23" s="8"/>
      <c r="I23" s="17"/>
      <c r="J23" s="8"/>
      <c r="K23" s="17"/>
      <c r="L23" s="8"/>
      <c r="M23" s="17"/>
      <c r="N23" s="8"/>
      <c r="O23" s="17"/>
      <c r="P23" s="8"/>
      <c r="Q23" s="17"/>
      <c r="R23" s="8"/>
      <c r="S23" s="17"/>
      <c r="T23" s="8"/>
      <c r="U23" s="17"/>
      <c r="V23" s="8"/>
      <c r="W23" s="17"/>
      <c r="X23" s="8"/>
      <c r="Y23" s="17"/>
      <c r="Z23" s="8"/>
      <c r="AA23" s="17"/>
      <c r="AB23" s="8"/>
      <c r="AC23" s="21"/>
      <c r="AD23" s="36"/>
      <c r="AE23" s="30"/>
      <c r="AF23" s="36"/>
      <c r="AG23" s="30"/>
      <c r="AH23" s="36"/>
      <c r="AI23" s="57"/>
      <c r="AJ23" s="29">
        <f t="shared" si="0"/>
        <v>0</v>
      </c>
      <c r="AK23" s="41">
        <f t="shared" si="1"/>
        <v>0</v>
      </c>
    </row>
    <row r="24" spans="1:37" x14ac:dyDescent="0.25">
      <c r="F24" s="86">
        <f>COUNTA(F7:F23)</f>
        <v>10</v>
      </c>
      <c r="G24" s="87">
        <f>SUM(G7:G23)</f>
        <v>23</v>
      </c>
      <c r="H24" s="86">
        <f>COUNTA(H7:H23)</f>
        <v>10</v>
      </c>
      <c r="I24" s="87">
        <f>SUM(I7:I23)</f>
        <v>37</v>
      </c>
      <c r="J24" s="86">
        <f>COUNTA(J7:J23)</f>
        <v>12</v>
      </c>
      <c r="K24" s="87">
        <f>SUM(K7:K23)</f>
        <v>17</v>
      </c>
      <c r="L24" s="86">
        <f>COUNTA(L7:L23)</f>
        <v>13</v>
      </c>
      <c r="M24" s="87">
        <f>SUM(M7:M23)</f>
        <v>11</v>
      </c>
      <c r="N24" s="86">
        <f>COUNTA(N7:N23)</f>
        <v>11</v>
      </c>
      <c r="O24" s="87">
        <f>SUM(O7:O23)</f>
        <v>17</v>
      </c>
      <c r="P24" s="86">
        <f>COUNTA(P7:P23)</f>
        <v>11</v>
      </c>
      <c r="Q24" s="87">
        <f>SUM(Q7:Q23)</f>
        <v>12</v>
      </c>
      <c r="R24" s="86">
        <f>COUNTA(R7:R23)</f>
        <v>10</v>
      </c>
      <c r="S24" s="87">
        <f>SUM(S7:S23)</f>
        <v>16</v>
      </c>
      <c r="T24" s="86">
        <f>COUNTA(T7:T23)</f>
        <v>11</v>
      </c>
      <c r="U24" s="87">
        <f>SUM(U7:U23)</f>
        <v>23</v>
      </c>
      <c r="V24" s="86">
        <f>COUNTA(V7:V23)</f>
        <v>11</v>
      </c>
      <c r="W24" s="87">
        <f>SUM(W7:W23)</f>
        <v>9</v>
      </c>
      <c r="X24" s="86">
        <f>COUNTA(X7:X23)</f>
        <v>11</v>
      </c>
      <c r="Y24" s="87">
        <f>SUM(Y7:Y23)</f>
        <v>7</v>
      </c>
      <c r="Z24" s="86">
        <f>COUNTA(Z7:Z23)</f>
        <v>11</v>
      </c>
      <c r="AA24" s="87">
        <f>SUM(AA7:AA23)</f>
        <v>11</v>
      </c>
      <c r="AB24" s="86">
        <f>COUNTA(AB7:AB23)</f>
        <v>12</v>
      </c>
      <c r="AC24" s="87">
        <f>SUM(AC7:AC23)</f>
        <v>8</v>
      </c>
      <c r="AD24" s="86">
        <f>COUNTA(AD7:AD23)</f>
        <v>10</v>
      </c>
      <c r="AE24" s="87">
        <f>SUM(AE7:AE23)</f>
        <v>10</v>
      </c>
      <c r="AF24" s="86">
        <f>COUNTA(AF7:AF23)</f>
        <v>10</v>
      </c>
      <c r="AG24" s="87">
        <f>SUM(AG7:AG23)</f>
        <v>5</v>
      </c>
      <c r="AH24" s="86">
        <f>COUNTA(AH7:AH23)</f>
        <v>11</v>
      </c>
      <c r="AI24" s="87">
        <f>SUM(AI7:AI23)</f>
        <v>7</v>
      </c>
      <c r="AJ24" s="86"/>
      <c r="AK24" s="87">
        <f>SUM(AK7:AK23)</f>
        <v>213</v>
      </c>
    </row>
  </sheetData>
  <sheetProtection algorithmName="SHA-512" hashValue="UwfBLh/fgzTZS17Ola8q01yOkpuGER8b3rqHr54TDAIaHw4DdtIipIt/K2GQLUnBURZxYm9nuRFlezS8F/vP/A==" saltValue="Y/CX1SslrPvbpn8xqRTwHw==" spinCount="100000" sheet="1" objects="1" scenarios="1"/>
  <mergeCells count="18">
    <mergeCell ref="AK1:AK6"/>
    <mergeCell ref="Z1:AA5"/>
    <mergeCell ref="X1:Y5"/>
    <mergeCell ref="L1:M5"/>
    <mergeCell ref="J1:K5"/>
    <mergeCell ref="AD1:AE5"/>
    <mergeCell ref="AF1:AG5"/>
    <mergeCell ref="AH1:AI5"/>
    <mergeCell ref="A1:E6"/>
    <mergeCell ref="H1:I5"/>
    <mergeCell ref="F1:G5"/>
    <mergeCell ref="AJ1:AJ6"/>
    <mergeCell ref="V1:W5"/>
    <mergeCell ref="T1:U5"/>
    <mergeCell ref="R1:S5"/>
    <mergeCell ref="P1:Q5"/>
    <mergeCell ref="N1:O5"/>
    <mergeCell ref="AB1:AC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4408A-896F-4EAD-AE35-87CC08543B1A}">
  <dimension ref="A1:AK24"/>
  <sheetViews>
    <sheetView workbookViewId="0">
      <selection sqref="A1:E6"/>
    </sheetView>
  </sheetViews>
  <sheetFormatPr baseColWidth="10" defaultRowHeight="15" x14ac:dyDescent="0.25"/>
  <cols>
    <col min="1" max="1" width="1.28515625" customWidth="1"/>
    <col min="2" max="2" width="14.5703125" bestFit="1" customWidth="1"/>
    <col min="3" max="3" width="1.28515625" customWidth="1"/>
    <col min="4" max="4" width="20.5703125" bestFit="1" customWidth="1"/>
    <col min="5" max="5" width="1.28515625" customWidth="1"/>
    <col min="6" max="37" width="3.85546875" customWidth="1"/>
  </cols>
  <sheetData>
    <row r="1" spans="1:37" ht="29.25" customHeight="1" x14ac:dyDescent="0.25">
      <c r="A1" s="129" t="s">
        <v>134</v>
      </c>
      <c r="B1" s="129"/>
      <c r="C1" s="129"/>
      <c r="D1" s="129"/>
      <c r="E1" s="129"/>
      <c r="F1" s="132" t="s">
        <v>186</v>
      </c>
      <c r="G1" s="133"/>
      <c r="H1" s="132" t="s">
        <v>187</v>
      </c>
      <c r="I1" s="133"/>
      <c r="J1" s="132" t="s">
        <v>188</v>
      </c>
      <c r="K1" s="133"/>
      <c r="L1" s="132" t="s">
        <v>177</v>
      </c>
      <c r="M1" s="133"/>
      <c r="N1" s="132" t="s">
        <v>189</v>
      </c>
      <c r="O1" s="133"/>
      <c r="P1" s="132" t="s">
        <v>165</v>
      </c>
      <c r="Q1" s="133"/>
      <c r="R1" s="132" t="s">
        <v>180</v>
      </c>
      <c r="S1" s="133"/>
      <c r="T1" s="132" t="s">
        <v>190</v>
      </c>
      <c r="U1" s="133"/>
      <c r="V1" s="132" t="s">
        <v>191</v>
      </c>
      <c r="W1" s="133"/>
      <c r="X1" s="132" t="s">
        <v>192</v>
      </c>
      <c r="Y1" s="133"/>
      <c r="Z1" s="132" t="s">
        <v>193</v>
      </c>
      <c r="AA1" s="133"/>
      <c r="AB1" s="132" t="s">
        <v>171</v>
      </c>
      <c r="AC1" s="133"/>
      <c r="AD1" s="132" t="s">
        <v>307</v>
      </c>
      <c r="AE1" s="133"/>
      <c r="AF1" s="132" t="s">
        <v>308</v>
      </c>
      <c r="AG1" s="133"/>
      <c r="AH1" s="132" t="s">
        <v>185</v>
      </c>
      <c r="AI1" s="133"/>
      <c r="AJ1" s="133" t="s">
        <v>129</v>
      </c>
      <c r="AK1" s="109" t="s">
        <v>128</v>
      </c>
    </row>
    <row r="2" spans="1:37" x14ac:dyDescent="0.25">
      <c r="A2" s="129"/>
      <c r="B2" s="129"/>
      <c r="C2" s="129"/>
      <c r="D2" s="129"/>
      <c r="E2" s="129"/>
      <c r="F2" s="134"/>
      <c r="G2" s="135"/>
      <c r="H2" s="134"/>
      <c r="I2" s="135"/>
      <c r="J2" s="134"/>
      <c r="K2" s="135"/>
      <c r="L2" s="134"/>
      <c r="M2" s="135"/>
      <c r="N2" s="134"/>
      <c r="O2" s="135"/>
      <c r="P2" s="134"/>
      <c r="Q2" s="135"/>
      <c r="R2" s="134"/>
      <c r="S2" s="135"/>
      <c r="T2" s="134"/>
      <c r="U2" s="135"/>
      <c r="V2" s="134"/>
      <c r="W2" s="135"/>
      <c r="X2" s="134"/>
      <c r="Y2" s="135"/>
      <c r="Z2" s="134"/>
      <c r="AA2" s="135"/>
      <c r="AB2" s="134"/>
      <c r="AC2" s="135"/>
      <c r="AD2" s="134"/>
      <c r="AE2" s="135"/>
      <c r="AF2" s="134"/>
      <c r="AG2" s="135"/>
      <c r="AH2" s="134"/>
      <c r="AI2" s="135"/>
      <c r="AJ2" s="135"/>
      <c r="AK2" s="110"/>
    </row>
    <row r="3" spans="1:37" x14ac:dyDescent="0.25">
      <c r="A3" s="129"/>
      <c r="B3" s="129"/>
      <c r="C3" s="129"/>
      <c r="D3" s="129"/>
      <c r="E3" s="129"/>
      <c r="F3" s="134"/>
      <c r="G3" s="135"/>
      <c r="H3" s="134"/>
      <c r="I3" s="135"/>
      <c r="J3" s="134"/>
      <c r="K3" s="135"/>
      <c r="L3" s="134"/>
      <c r="M3" s="135"/>
      <c r="N3" s="134"/>
      <c r="O3" s="135"/>
      <c r="P3" s="134"/>
      <c r="Q3" s="135"/>
      <c r="R3" s="134"/>
      <c r="S3" s="135"/>
      <c r="T3" s="134"/>
      <c r="U3" s="135"/>
      <c r="V3" s="134"/>
      <c r="W3" s="135"/>
      <c r="X3" s="134"/>
      <c r="Y3" s="135"/>
      <c r="Z3" s="134"/>
      <c r="AA3" s="135"/>
      <c r="AB3" s="134"/>
      <c r="AC3" s="135"/>
      <c r="AD3" s="134"/>
      <c r="AE3" s="135"/>
      <c r="AF3" s="134"/>
      <c r="AG3" s="135"/>
      <c r="AH3" s="134"/>
      <c r="AI3" s="135"/>
      <c r="AJ3" s="135"/>
      <c r="AK3" s="110"/>
    </row>
    <row r="4" spans="1:37" x14ac:dyDescent="0.25">
      <c r="A4" s="129"/>
      <c r="B4" s="129"/>
      <c r="C4" s="129"/>
      <c r="D4" s="129"/>
      <c r="E4" s="129"/>
      <c r="F4" s="134"/>
      <c r="G4" s="135"/>
      <c r="H4" s="134"/>
      <c r="I4" s="135"/>
      <c r="J4" s="134"/>
      <c r="K4" s="135"/>
      <c r="L4" s="134"/>
      <c r="M4" s="135"/>
      <c r="N4" s="134"/>
      <c r="O4" s="135"/>
      <c r="P4" s="134"/>
      <c r="Q4" s="135"/>
      <c r="R4" s="134"/>
      <c r="S4" s="135"/>
      <c r="T4" s="134"/>
      <c r="U4" s="135"/>
      <c r="V4" s="134"/>
      <c r="W4" s="135"/>
      <c r="X4" s="134"/>
      <c r="Y4" s="135"/>
      <c r="Z4" s="134"/>
      <c r="AA4" s="135"/>
      <c r="AB4" s="134"/>
      <c r="AC4" s="135"/>
      <c r="AD4" s="134"/>
      <c r="AE4" s="135"/>
      <c r="AF4" s="134"/>
      <c r="AG4" s="135"/>
      <c r="AH4" s="134"/>
      <c r="AI4" s="135"/>
      <c r="AJ4" s="135"/>
      <c r="AK4" s="110"/>
    </row>
    <row r="5" spans="1:37" ht="31.5" customHeight="1" thickBot="1" x14ac:dyDescent="0.3">
      <c r="A5" s="129"/>
      <c r="B5" s="129"/>
      <c r="C5" s="129"/>
      <c r="D5" s="129"/>
      <c r="E5" s="129"/>
      <c r="F5" s="136"/>
      <c r="G5" s="137"/>
      <c r="H5" s="136"/>
      <c r="I5" s="137"/>
      <c r="J5" s="136"/>
      <c r="K5" s="137"/>
      <c r="L5" s="136"/>
      <c r="M5" s="137"/>
      <c r="N5" s="136"/>
      <c r="O5" s="137"/>
      <c r="P5" s="136"/>
      <c r="Q5" s="137"/>
      <c r="R5" s="136"/>
      <c r="S5" s="137"/>
      <c r="T5" s="136"/>
      <c r="U5" s="137"/>
      <c r="V5" s="136"/>
      <c r="W5" s="137"/>
      <c r="X5" s="136"/>
      <c r="Y5" s="137"/>
      <c r="Z5" s="136"/>
      <c r="AA5" s="137"/>
      <c r="AB5" s="136"/>
      <c r="AC5" s="137"/>
      <c r="AD5" s="136"/>
      <c r="AE5" s="137"/>
      <c r="AF5" s="136"/>
      <c r="AG5" s="137"/>
      <c r="AH5" s="136"/>
      <c r="AI5" s="137"/>
      <c r="AJ5" s="135"/>
      <c r="AK5" s="110"/>
    </row>
    <row r="6" spans="1:37" ht="15.75" thickBot="1" x14ac:dyDescent="0.3">
      <c r="A6" s="130"/>
      <c r="B6" s="130"/>
      <c r="C6" s="130"/>
      <c r="D6" s="130"/>
      <c r="E6" s="130"/>
      <c r="F6" s="9" t="s">
        <v>124</v>
      </c>
      <c r="G6" s="10" t="s">
        <v>125</v>
      </c>
      <c r="H6" s="9" t="s">
        <v>124</v>
      </c>
      <c r="I6" s="10" t="s">
        <v>125</v>
      </c>
      <c r="J6" s="9" t="s">
        <v>124</v>
      </c>
      <c r="K6" s="10" t="s">
        <v>125</v>
      </c>
      <c r="L6" s="9" t="s">
        <v>124</v>
      </c>
      <c r="M6" s="10" t="s">
        <v>125</v>
      </c>
      <c r="N6" s="9" t="s">
        <v>124</v>
      </c>
      <c r="O6" s="10" t="s">
        <v>125</v>
      </c>
      <c r="P6" s="9" t="s">
        <v>124</v>
      </c>
      <c r="Q6" s="10" t="s">
        <v>125</v>
      </c>
      <c r="R6" s="9" t="s">
        <v>124</v>
      </c>
      <c r="S6" s="10" t="s">
        <v>125</v>
      </c>
      <c r="T6" s="9" t="s">
        <v>124</v>
      </c>
      <c r="U6" s="10" t="s">
        <v>125</v>
      </c>
      <c r="V6" s="9" t="s">
        <v>124</v>
      </c>
      <c r="W6" s="10" t="s">
        <v>125</v>
      </c>
      <c r="X6" s="9" t="s">
        <v>124</v>
      </c>
      <c r="Y6" s="10" t="s">
        <v>125</v>
      </c>
      <c r="Z6" s="9" t="s">
        <v>124</v>
      </c>
      <c r="AA6" s="10" t="s">
        <v>125</v>
      </c>
      <c r="AB6" s="9" t="s">
        <v>124</v>
      </c>
      <c r="AC6" s="10" t="s">
        <v>125</v>
      </c>
      <c r="AD6" s="9" t="s">
        <v>124</v>
      </c>
      <c r="AE6" s="10" t="s">
        <v>125</v>
      </c>
      <c r="AF6" s="9" t="s">
        <v>124</v>
      </c>
      <c r="AG6" s="10" t="s">
        <v>125</v>
      </c>
      <c r="AH6" s="9" t="s">
        <v>124</v>
      </c>
      <c r="AI6" s="10" t="s">
        <v>125</v>
      </c>
      <c r="AJ6" s="135"/>
      <c r="AK6" s="110"/>
    </row>
    <row r="7" spans="1:37" x14ac:dyDescent="0.25">
      <c r="A7" s="1"/>
      <c r="B7" s="2" t="s">
        <v>155</v>
      </c>
      <c r="C7" s="1"/>
      <c r="D7" s="2" t="s">
        <v>156</v>
      </c>
      <c r="E7" s="1"/>
      <c r="F7" s="7">
        <v>6</v>
      </c>
      <c r="G7" s="16"/>
      <c r="H7" s="7">
        <v>8</v>
      </c>
      <c r="I7" s="16"/>
      <c r="J7" s="7">
        <v>8</v>
      </c>
      <c r="K7" s="16"/>
      <c r="L7" s="7"/>
      <c r="M7" s="16"/>
      <c r="N7" s="7">
        <v>8</v>
      </c>
      <c r="O7" s="16">
        <v>1</v>
      </c>
      <c r="P7" s="7"/>
      <c r="Q7" s="16"/>
      <c r="R7" s="7"/>
      <c r="S7" s="16"/>
      <c r="T7" s="7">
        <v>8</v>
      </c>
      <c r="U7" s="16"/>
      <c r="V7" s="7">
        <v>8</v>
      </c>
      <c r="W7" s="16"/>
      <c r="X7" s="7">
        <v>8</v>
      </c>
      <c r="Y7" s="16"/>
      <c r="Z7" s="7">
        <v>8</v>
      </c>
      <c r="AA7" s="16"/>
      <c r="AB7" s="7">
        <v>8</v>
      </c>
      <c r="AC7" s="16"/>
      <c r="AD7" s="7"/>
      <c r="AE7" s="16"/>
      <c r="AF7" s="7">
        <v>8</v>
      </c>
      <c r="AG7" s="16"/>
      <c r="AH7" s="7"/>
      <c r="AI7" s="20"/>
      <c r="AJ7" s="25">
        <f>COUNTA(F7,H7,J7,L7,N7,P7,R7,T7,V7,X7,Z7,AB7,AD7,AF7,AH7)</f>
        <v>10</v>
      </c>
      <c r="AK7" s="39">
        <f>SUM(G7,I7,K7,M7,O7,Q7,S7,U7,W7,Y7,AA7,AC7,AE7,AG7,AI7)</f>
        <v>1</v>
      </c>
    </row>
    <row r="8" spans="1:37" x14ac:dyDescent="0.25">
      <c r="A8" s="1"/>
      <c r="B8" s="2" t="s">
        <v>20</v>
      </c>
      <c r="C8" s="1"/>
      <c r="D8" s="2" t="s">
        <v>21</v>
      </c>
      <c r="E8" s="1"/>
      <c r="F8" s="7">
        <v>4</v>
      </c>
      <c r="G8" s="16">
        <v>1</v>
      </c>
      <c r="H8" s="7">
        <v>4</v>
      </c>
      <c r="I8" s="16">
        <v>1</v>
      </c>
      <c r="J8" s="7">
        <v>4</v>
      </c>
      <c r="K8" s="16"/>
      <c r="L8" s="7">
        <v>4</v>
      </c>
      <c r="M8" s="16">
        <v>1</v>
      </c>
      <c r="N8" s="7"/>
      <c r="O8" s="16"/>
      <c r="P8" s="7">
        <v>4</v>
      </c>
      <c r="Q8" s="16">
        <v>3</v>
      </c>
      <c r="R8" s="7">
        <v>4</v>
      </c>
      <c r="S8" s="16">
        <v>2</v>
      </c>
      <c r="T8" s="7">
        <v>4</v>
      </c>
      <c r="U8" s="16"/>
      <c r="V8" s="7">
        <v>4</v>
      </c>
      <c r="W8" s="16">
        <v>1</v>
      </c>
      <c r="X8" s="7">
        <v>4</v>
      </c>
      <c r="Y8" s="16">
        <v>1</v>
      </c>
      <c r="Z8" s="7">
        <v>4</v>
      </c>
      <c r="AA8" s="16"/>
      <c r="AB8" s="7">
        <v>4</v>
      </c>
      <c r="AC8" s="16">
        <v>2</v>
      </c>
      <c r="AD8" s="7"/>
      <c r="AE8" s="16"/>
      <c r="AF8" s="7">
        <v>4</v>
      </c>
      <c r="AG8" s="16">
        <v>1</v>
      </c>
      <c r="AH8" s="7"/>
      <c r="AI8" s="20"/>
      <c r="AJ8" s="27">
        <f t="shared" ref="AJ8:AJ23" si="0">COUNTA(F8,H8,J8,L8,N8,P8,R8,T8,V8,X8,Z8,AB8,AD8,AF8,AH8)</f>
        <v>12</v>
      </c>
      <c r="AK8" s="40">
        <f t="shared" ref="AK8:AK23" si="1">SUM(G8,I8,K8,M8,O8,Q8,S8,U8,W8,Y8,AA8,AC8,AE8,AG8,AI8)</f>
        <v>13</v>
      </c>
    </row>
    <row r="9" spans="1:37" x14ac:dyDescent="0.25">
      <c r="A9" s="1"/>
      <c r="B9" s="2" t="s">
        <v>22</v>
      </c>
      <c r="C9" s="1"/>
      <c r="D9" s="2" t="s">
        <v>23</v>
      </c>
      <c r="E9" s="1"/>
      <c r="F9" s="7">
        <v>11</v>
      </c>
      <c r="G9" s="16">
        <v>3</v>
      </c>
      <c r="H9" s="7">
        <v>11</v>
      </c>
      <c r="I9" s="16">
        <v>2</v>
      </c>
      <c r="J9" s="7">
        <v>11</v>
      </c>
      <c r="K9" s="16">
        <v>3</v>
      </c>
      <c r="L9" s="7">
        <v>11</v>
      </c>
      <c r="M9" s="16">
        <v>2</v>
      </c>
      <c r="N9" s="7">
        <v>11</v>
      </c>
      <c r="O9" s="16">
        <v>4</v>
      </c>
      <c r="P9" s="7">
        <v>11</v>
      </c>
      <c r="Q9" s="16"/>
      <c r="R9" s="7">
        <v>11</v>
      </c>
      <c r="S9" s="16">
        <v>5</v>
      </c>
      <c r="T9" s="7">
        <v>11</v>
      </c>
      <c r="U9" s="16">
        <v>5</v>
      </c>
      <c r="V9" s="7">
        <v>11</v>
      </c>
      <c r="W9" s="16">
        <v>2</v>
      </c>
      <c r="X9" s="7">
        <v>11</v>
      </c>
      <c r="Y9" s="16">
        <v>2</v>
      </c>
      <c r="Z9" s="7">
        <v>11</v>
      </c>
      <c r="AA9" s="16">
        <v>4</v>
      </c>
      <c r="AB9" s="7">
        <v>11</v>
      </c>
      <c r="AC9" s="16">
        <v>4</v>
      </c>
      <c r="AD9" s="7"/>
      <c r="AE9" s="16"/>
      <c r="AF9" s="7">
        <v>11</v>
      </c>
      <c r="AG9" s="16">
        <v>3</v>
      </c>
      <c r="AH9" s="7"/>
      <c r="AI9" s="20"/>
      <c r="AJ9" s="27">
        <f t="shared" si="0"/>
        <v>13</v>
      </c>
      <c r="AK9" s="40">
        <f t="shared" si="1"/>
        <v>39</v>
      </c>
    </row>
    <row r="10" spans="1:37" x14ac:dyDescent="0.25">
      <c r="A10" s="1"/>
      <c r="B10" s="2" t="s">
        <v>290</v>
      </c>
      <c r="C10" s="1"/>
      <c r="D10" s="2" t="s">
        <v>289</v>
      </c>
      <c r="E10" s="1"/>
      <c r="F10" s="7"/>
      <c r="G10" s="16"/>
      <c r="H10" s="7"/>
      <c r="I10" s="16"/>
      <c r="J10" s="7"/>
      <c r="K10" s="16"/>
      <c r="L10" s="7"/>
      <c r="M10" s="16"/>
      <c r="N10" s="7">
        <v>4</v>
      </c>
      <c r="O10" s="16"/>
      <c r="P10" s="7"/>
      <c r="Q10" s="16"/>
      <c r="R10" s="7"/>
      <c r="S10" s="16"/>
      <c r="T10" s="7"/>
      <c r="U10" s="16"/>
      <c r="V10" s="7"/>
      <c r="W10" s="16"/>
      <c r="X10" s="7"/>
      <c r="Y10" s="16"/>
      <c r="Z10" s="7"/>
      <c r="AA10" s="16"/>
      <c r="AB10" s="7"/>
      <c r="AC10" s="16"/>
      <c r="AD10" s="7"/>
      <c r="AE10" s="16"/>
      <c r="AF10" s="7"/>
      <c r="AG10" s="16"/>
      <c r="AH10" s="7"/>
      <c r="AI10" s="20"/>
      <c r="AJ10" s="27">
        <f t="shared" ref="AJ10" si="2">COUNTA(F10,H10,J10,L10,N10,P10,R10,T10,V10,X10,Z10,AB10,AD10,AF10,AH10)</f>
        <v>1</v>
      </c>
      <c r="AK10" s="40">
        <f t="shared" ref="AK10" si="3">SUM(G10,I10,K10,M10,O10,Q10,S10,U10,W10,Y10,AA10,AC10,AE10,AG10,AI10)</f>
        <v>0</v>
      </c>
    </row>
    <row r="11" spans="1:37" x14ac:dyDescent="0.25">
      <c r="A11" s="1"/>
      <c r="B11" s="2" t="s">
        <v>24</v>
      </c>
      <c r="C11" s="1"/>
      <c r="D11" s="2" t="s">
        <v>25</v>
      </c>
      <c r="E11" s="1"/>
      <c r="F11" s="7">
        <v>9</v>
      </c>
      <c r="G11" s="16"/>
      <c r="H11" s="7"/>
      <c r="I11" s="16"/>
      <c r="J11" s="7"/>
      <c r="K11" s="16"/>
      <c r="L11" s="7">
        <v>9</v>
      </c>
      <c r="M11" s="16"/>
      <c r="N11" s="7">
        <v>9</v>
      </c>
      <c r="O11" s="16">
        <v>1</v>
      </c>
      <c r="P11" s="7"/>
      <c r="Q11" s="16"/>
      <c r="R11" s="7">
        <v>9</v>
      </c>
      <c r="S11" s="16">
        <v>1</v>
      </c>
      <c r="T11" s="7"/>
      <c r="U11" s="16"/>
      <c r="V11" s="7">
        <v>9</v>
      </c>
      <c r="W11" s="16">
        <v>2</v>
      </c>
      <c r="X11" s="7"/>
      <c r="Y11" s="16"/>
      <c r="Z11" s="7">
        <v>9</v>
      </c>
      <c r="AA11" s="16">
        <v>2</v>
      </c>
      <c r="AB11" s="7"/>
      <c r="AC11" s="16"/>
      <c r="AD11" s="7"/>
      <c r="AE11" s="16"/>
      <c r="AF11" s="7">
        <v>9</v>
      </c>
      <c r="AG11" s="16">
        <v>1</v>
      </c>
      <c r="AH11" s="7"/>
      <c r="AI11" s="20"/>
      <c r="AJ11" s="27">
        <f t="shared" si="0"/>
        <v>7</v>
      </c>
      <c r="AK11" s="40">
        <f t="shared" si="1"/>
        <v>7</v>
      </c>
    </row>
    <row r="12" spans="1:37" x14ac:dyDescent="0.25">
      <c r="A12" s="1"/>
      <c r="B12" s="2" t="s">
        <v>26</v>
      </c>
      <c r="C12" s="1"/>
      <c r="D12" s="2" t="s">
        <v>27</v>
      </c>
      <c r="E12" s="1"/>
      <c r="F12" s="7"/>
      <c r="G12" s="16"/>
      <c r="H12" s="7">
        <v>10</v>
      </c>
      <c r="I12" s="16">
        <v>1</v>
      </c>
      <c r="J12" s="7"/>
      <c r="K12" s="16"/>
      <c r="L12" s="7">
        <v>10</v>
      </c>
      <c r="M12" s="16"/>
      <c r="N12" s="7">
        <v>10</v>
      </c>
      <c r="O12" s="16">
        <v>1</v>
      </c>
      <c r="P12" s="7">
        <v>10</v>
      </c>
      <c r="Q12" s="16">
        <v>1</v>
      </c>
      <c r="R12" s="7">
        <v>10</v>
      </c>
      <c r="S12" s="16"/>
      <c r="T12" s="7"/>
      <c r="U12" s="16"/>
      <c r="V12" s="7"/>
      <c r="W12" s="16"/>
      <c r="X12" s="7"/>
      <c r="Y12" s="16"/>
      <c r="Z12" s="7"/>
      <c r="AA12" s="16"/>
      <c r="AB12" s="7"/>
      <c r="AC12" s="16"/>
      <c r="AD12" s="7"/>
      <c r="AE12" s="16"/>
      <c r="AF12" s="7"/>
      <c r="AG12" s="16"/>
      <c r="AH12" s="7"/>
      <c r="AI12" s="20"/>
      <c r="AJ12" s="27">
        <f t="shared" si="0"/>
        <v>5</v>
      </c>
      <c r="AK12" s="40">
        <f t="shared" si="1"/>
        <v>3</v>
      </c>
    </row>
    <row r="13" spans="1:37" x14ac:dyDescent="0.25">
      <c r="A13" s="1"/>
      <c r="B13" s="2" t="s">
        <v>28</v>
      </c>
      <c r="C13" s="1"/>
      <c r="D13" s="2" t="s">
        <v>29</v>
      </c>
      <c r="E13" s="1"/>
      <c r="F13" s="7">
        <v>2</v>
      </c>
      <c r="G13" s="16"/>
      <c r="H13" s="7">
        <v>2</v>
      </c>
      <c r="I13" s="16"/>
      <c r="J13" s="7">
        <v>2</v>
      </c>
      <c r="K13" s="16"/>
      <c r="L13" s="7">
        <v>2</v>
      </c>
      <c r="M13" s="16"/>
      <c r="N13" s="7">
        <v>2</v>
      </c>
      <c r="O13" s="16">
        <v>2</v>
      </c>
      <c r="P13" s="7">
        <v>2</v>
      </c>
      <c r="Q13" s="16"/>
      <c r="R13" s="7">
        <v>2</v>
      </c>
      <c r="S13" s="16">
        <v>1</v>
      </c>
      <c r="T13" s="7">
        <v>2</v>
      </c>
      <c r="U13" s="16"/>
      <c r="V13" s="7">
        <v>1</v>
      </c>
      <c r="W13" s="16"/>
      <c r="X13" s="7">
        <v>2</v>
      </c>
      <c r="Y13" s="16"/>
      <c r="Z13" s="7"/>
      <c r="AA13" s="16"/>
      <c r="AB13" s="7">
        <v>2</v>
      </c>
      <c r="AC13" s="16"/>
      <c r="AD13" s="7"/>
      <c r="AE13" s="16"/>
      <c r="AF13" s="7">
        <v>2</v>
      </c>
      <c r="AG13" s="16"/>
      <c r="AH13" s="7"/>
      <c r="AI13" s="20"/>
      <c r="AJ13" s="27">
        <f t="shared" si="0"/>
        <v>12</v>
      </c>
      <c r="AK13" s="40">
        <f t="shared" si="1"/>
        <v>3</v>
      </c>
    </row>
    <row r="14" spans="1:37" x14ac:dyDescent="0.25">
      <c r="A14" s="1"/>
      <c r="B14" s="2" t="s">
        <v>30</v>
      </c>
      <c r="C14" s="1"/>
      <c r="D14" s="2" t="s">
        <v>31</v>
      </c>
      <c r="E14" s="1"/>
      <c r="F14" s="7">
        <v>5</v>
      </c>
      <c r="G14" s="16">
        <v>4</v>
      </c>
      <c r="H14" s="7">
        <v>5</v>
      </c>
      <c r="I14" s="16">
        <v>1</v>
      </c>
      <c r="J14" s="7">
        <v>5</v>
      </c>
      <c r="K14" s="16">
        <v>1</v>
      </c>
      <c r="L14" s="7">
        <v>5</v>
      </c>
      <c r="M14" s="16"/>
      <c r="N14" s="7">
        <v>5</v>
      </c>
      <c r="O14" s="16">
        <v>10</v>
      </c>
      <c r="P14" s="7">
        <v>5</v>
      </c>
      <c r="Q14" s="16"/>
      <c r="R14" s="7"/>
      <c r="S14" s="16"/>
      <c r="T14" s="7">
        <v>5</v>
      </c>
      <c r="U14" s="16">
        <v>1</v>
      </c>
      <c r="V14" s="7"/>
      <c r="W14" s="16"/>
      <c r="X14" s="7"/>
      <c r="Y14" s="16"/>
      <c r="Z14" s="7">
        <v>5</v>
      </c>
      <c r="AA14" s="16">
        <v>3</v>
      </c>
      <c r="AB14" s="7">
        <v>5</v>
      </c>
      <c r="AC14" s="16">
        <v>2</v>
      </c>
      <c r="AD14" s="7"/>
      <c r="AE14" s="16"/>
      <c r="AF14" s="7">
        <v>5</v>
      </c>
      <c r="AG14" s="16">
        <v>3</v>
      </c>
      <c r="AH14" s="7"/>
      <c r="AI14" s="20"/>
      <c r="AJ14" s="27">
        <f t="shared" si="0"/>
        <v>10</v>
      </c>
      <c r="AK14" s="40">
        <f t="shared" si="1"/>
        <v>25</v>
      </c>
    </row>
    <row r="15" spans="1:37" x14ac:dyDescent="0.25">
      <c r="A15" s="1"/>
      <c r="B15" s="2" t="s">
        <v>157</v>
      </c>
      <c r="C15" s="1"/>
      <c r="D15" s="2" t="s">
        <v>158</v>
      </c>
      <c r="E15" s="1"/>
      <c r="F15" s="7">
        <v>13</v>
      </c>
      <c r="G15" s="16"/>
      <c r="H15" s="7">
        <v>13</v>
      </c>
      <c r="I15" s="16"/>
      <c r="J15" s="7"/>
      <c r="K15" s="16"/>
      <c r="L15" s="7">
        <v>13</v>
      </c>
      <c r="M15" s="16"/>
      <c r="N15" s="7"/>
      <c r="O15" s="16"/>
      <c r="P15" s="7"/>
      <c r="Q15" s="16"/>
      <c r="R15" s="7"/>
      <c r="S15" s="16"/>
      <c r="T15" s="7"/>
      <c r="U15" s="16"/>
      <c r="V15" s="7"/>
      <c r="W15" s="16"/>
      <c r="X15" s="7"/>
      <c r="Y15" s="16"/>
      <c r="Z15" s="7">
        <v>10</v>
      </c>
      <c r="AA15" s="16"/>
      <c r="AB15" s="7">
        <v>14</v>
      </c>
      <c r="AC15" s="16"/>
      <c r="AD15" s="7"/>
      <c r="AE15" s="16"/>
      <c r="AF15" s="7"/>
      <c r="AG15" s="16"/>
      <c r="AH15" s="7"/>
      <c r="AI15" s="20"/>
      <c r="AJ15" s="27">
        <f t="shared" ref="AJ15" si="4">COUNTA(F15,H15,J15,L15,N15,P15,R15,T15,V15,X15,Z15,AB15,AD15,AF15,AH15)</f>
        <v>5</v>
      </c>
      <c r="AK15" s="40">
        <f t="shared" ref="AK15" si="5">SUM(G15,I15,K15,M15,O15,Q15,S15,U15,W15,Y15,AA15,AC15,AE15,AG15,AI15)</f>
        <v>0</v>
      </c>
    </row>
    <row r="16" spans="1:37" x14ac:dyDescent="0.25">
      <c r="A16" s="1"/>
      <c r="B16" s="2" t="s">
        <v>32</v>
      </c>
      <c r="C16" s="1"/>
      <c r="D16" s="2" t="s">
        <v>33</v>
      </c>
      <c r="E16" s="1"/>
      <c r="F16" s="7">
        <v>3</v>
      </c>
      <c r="G16" s="16">
        <v>7</v>
      </c>
      <c r="H16" s="7">
        <v>3</v>
      </c>
      <c r="I16" s="16">
        <v>5</v>
      </c>
      <c r="J16" s="7">
        <v>3</v>
      </c>
      <c r="K16" s="16">
        <v>2</v>
      </c>
      <c r="L16" s="7">
        <v>3</v>
      </c>
      <c r="M16" s="16">
        <v>1</v>
      </c>
      <c r="N16" s="7">
        <v>3</v>
      </c>
      <c r="O16" s="16">
        <v>5</v>
      </c>
      <c r="P16" s="7">
        <v>3</v>
      </c>
      <c r="Q16" s="16">
        <v>3</v>
      </c>
      <c r="R16" s="7">
        <v>3</v>
      </c>
      <c r="S16" s="16"/>
      <c r="T16" s="7">
        <v>3</v>
      </c>
      <c r="U16" s="16">
        <v>1</v>
      </c>
      <c r="V16" s="7">
        <v>3</v>
      </c>
      <c r="W16" s="16"/>
      <c r="X16" s="7">
        <v>3</v>
      </c>
      <c r="Y16" s="16">
        <v>7</v>
      </c>
      <c r="Z16" s="7">
        <v>3</v>
      </c>
      <c r="AA16" s="16">
        <v>1</v>
      </c>
      <c r="AB16" s="7">
        <v>3</v>
      </c>
      <c r="AC16" s="16"/>
      <c r="AD16" s="7"/>
      <c r="AE16" s="16"/>
      <c r="AF16" s="7">
        <v>3</v>
      </c>
      <c r="AG16" s="16">
        <v>1</v>
      </c>
      <c r="AH16" s="7"/>
      <c r="AI16" s="20"/>
      <c r="AJ16" s="27">
        <f t="shared" si="0"/>
        <v>13</v>
      </c>
      <c r="AK16" s="40">
        <f t="shared" si="1"/>
        <v>33</v>
      </c>
    </row>
    <row r="17" spans="1:37" x14ac:dyDescent="0.25">
      <c r="A17" s="1"/>
      <c r="B17" s="2" t="s">
        <v>35</v>
      </c>
      <c r="C17" s="1"/>
      <c r="D17" s="2" t="s">
        <v>36</v>
      </c>
      <c r="E17" s="1"/>
      <c r="F17" s="7">
        <v>12</v>
      </c>
      <c r="G17" s="16">
        <v>1</v>
      </c>
      <c r="H17" s="7">
        <v>12</v>
      </c>
      <c r="I17" s="16">
        <v>1</v>
      </c>
      <c r="J17" s="7">
        <v>12</v>
      </c>
      <c r="K17" s="16">
        <v>1</v>
      </c>
      <c r="L17" s="7">
        <v>12</v>
      </c>
      <c r="M17" s="16"/>
      <c r="N17" s="7">
        <v>12</v>
      </c>
      <c r="O17" s="16"/>
      <c r="P17" s="7">
        <v>12</v>
      </c>
      <c r="Q17" s="16">
        <v>2</v>
      </c>
      <c r="R17" s="7">
        <v>12</v>
      </c>
      <c r="S17" s="16"/>
      <c r="T17" s="7">
        <v>12</v>
      </c>
      <c r="U17" s="16"/>
      <c r="V17" s="7"/>
      <c r="W17" s="16"/>
      <c r="X17" s="7">
        <v>12</v>
      </c>
      <c r="Y17" s="16"/>
      <c r="Z17" s="7">
        <v>12</v>
      </c>
      <c r="AA17" s="16"/>
      <c r="AB17" s="7">
        <v>12</v>
      </c>
      <c r="AC17" s="16"/>
      <c r="AD17" s="7"/>
      <c r="AE17" s="16"/>
      <c r="AF17" s="7">
        <v>12</v>
      </c>
      <c r="AG17" s="16"/>
      <c r="AH17" s="7"/>
      <c r="AI17" s="20"/>
      <c r="AJ17" s="27">
        <f t="shared" si="0"/>
        <v>12</v>
      </c>
      <c r="AK17" s="40">
        <f t="shared" si="1"/>
        <v>5</v>
      </c>
    </row>
    <row r="18" spans="1:37" x14ac:dyDescent="0.25">
      <c r="A18" s="1"/>
      <c r="B18" s="2" t="s">
        <v>37</v>
      </c>
      <c r="C18" s="1"/>
      <c r="D18" s="2" t="s">
        <v>38</v>
      </c>
      <c r="E18" s="1"/>
      <c r="F18" s="7"/>
      <c r="G18" s="16"/>
      <c r="H18" s="7"/>
      <c r="I18" s="16"/>
      <c r="J18" s="7">
        <v>6</v>
      </c>
      <c r="K18" s="16"/>
      <c r="L18" s="7"/>
      <c r="M18" s="16"/>
      <c r="N18" s="7">
        <v>6</v>
      </c>
      <c r="O18" s="16">
        <v>1</v>
      </c>
      <c r="P18" s="7">
        <v>6</v>
      </c>
      <c r="Q18" s="16"/>
      <c r="R18" s="7">
        <v>6</v>
      </c>
      <c r="S18" s="16">
        <v>2</v>
      </c>
      <c r="T18" s="7">
        <v>6</v>
      </c>
      <c r="U18" s="16"/>
      <c r="V18" s="7">
        <v>6</v>
      </c>
      <c r="W18" s="16">
        <v>1</v>
      </c>
      <c r="X18" s="7">
        <v>6</v>
      </c>
      <c r="Y18" s="16">
        <v>2</v>
      </c>
      <c r="Z18" s="7">
        <v>6</v>
      </c>
      <c r="AA18" s="16">
        <v>1</v>
      </c>
      <c r="AB18" s="7">
        <v>6</v>
      </c>
      <c r="AC18" s="16">
        <v>1</v>
      </c>
      <c r="AD18" s="7"/>
      <c r="AE18" s="16"/>
      <c r="AF18" s="7">
        <v>6</v>
      </c>
      <c r="AG18" s="16">
        <v>1</v>
      </c>
      <c r="AH18" s="7"/>
      <c r="AI18" s="20"/>
      <c r="AJ18" s="27">
        <f t="shared" si="0"/>
        <v>10</v>
      </c>
      <c r="AK18" s="40">
        <f t="shared" si="1"/>
        <v>9</v>
      </c>
    </row>
    <row r="19" spans="1:37" x14ac:dyDescent="0.25">
      <c r="A19" s="1"/>
      <c r="B19" s="2" t="s">
        <v>39</v>
      </c>
      <c r="C19" s="1"/>
      <c r="D19" s="2" t="s">
        <v>40</v>
      </c>
      <c r="E19" s="1"/>
      <c r="F19" s="7">
        <v>1</v>
      </c>
      <c r="G19" s="16"/>
      <c r="H19" s="7">
        <v>1</v>
      </c>
      <c r="I19" s="16"/>
      <c r="J19" s="7">
        <v>1</v>
      </c>
      <c r="K19" s="16"/>
      <c r="L19" s="7">
        <v>1</v>
      </c>
      <c r="M19" s="16"/>
      <c r="N19" s="7">
        <v>1</v>
      </c>
      <c r="O19" s="16"/>
      <c r="P19" s="7">
        <v>1</v>
      </c>
      <c r="Q19" s="16"/>
      <c r="R19" s="7">
        <v>1</v>
      </c>
      <c r="S19" s="16"/>
      <c r="T19" s="7">
        <v>1</v>
      </c>
      <c r="U19" s="16"/>
      <c r="V19" s="7"/>
      <c r="W19" s="16"/>
      <c r="X19" s="7">
        <v>1</v>
      </c>
      <c r="Y19" s="16"/>
      <c r="Z19" s="7">
        <v>1</v>
      </c>
      <c r="AA19" s="16"/>
      <c r="AB19" s="7">
        <v>1</v>
      </c>
      <c r="AC19" s="16"/>
      <c r="AD19" s="7"/>
      <c r="AE19" s="16"/>
      <c r="AF19" s="7">
        <v>1</v>
      </c>
      <c r="AG19" s="16"/>
      <c r="AH19" s="7"/>
      <c r="AI19" s="20"/>
      <c r="AJ19" s="27">
        <f t="shared" si="0"/>
        <v>12</v>
      </c>
      <c r="AK19" s="40">
        <f t="shared" si="1"/>
        <v>0</v>
      </c>
    </row>
    <row r="20" spans="1:37" x14ac:dyDescent="0.25">
      <c r="A20" s="1"/>
      <c r="B20" s="2" t="s">
        <v>159</v>
      </c>
      <c r="C20" s="1"/>
      <c r="D20" s="2" t="s">
        <v>160</v>
      </c>
      <c r="E20" s="1"/>
      <c r="F20" s="7">
        <v>8</v>
      </c>
      <c r="G20" s="16"/>
      <c r="H20" s="7">
        <v>9</v>
      </c>
      <c r="I20" s="16"/>
      <c r="J20" s="7"/>
      <c r="K20" s="16"/>
      <c r="L20" s="7"/>
      <c r="M20" s="16"/>
      <c r="N20" s="7">
        <v>14</v>
      </c>
      <c r="O20" s="16">
        <v>1</v>
      </c>
      <c r="P20" s="7">
        <v>14</v>
      </c>
      <c r="Q20" s="16"/>
      <c r="R20" s="7"/>
      <c r="S20" s="16"/>
      <c r="T20" s="7"/>
      <c r="U20" s="16"/>
      <c r="V20" s="7"/>
      <c r="W20" s="16"/>
      <c r="X20" s="7"/>
      <c r="Y20" s="16"/>
      <c r="Z20" s="7"/>
      <c r="AA20" s="16"/>
      <c r="AB20" s="7"/>
      <c r="AC20" s="16"/>
      <c r="AD20" s="7"/>
      <c r="AE20" s="16"/>
      <c r="AF20" s="7"/>
      <c r="AG20" s="16"/>
      <c r="AH20" s="7"/>
      <c r="AI20" s="20"/>
      <c r="AJ20" s="27">
        <f t="shared" si="0"/>
        <v>4</v>
      </c>
      <c r="AK20" s="40">
        <f t="shared" si="1"/>
        <v>1</v>
      </c>
    </row>
    <row r="21" spans="1:37" x14ac:dyDescent="0.25">
      <c r="A21" s="3"/>
      <c r="B21" s="4" t="s">
        <v>278</v>
      </c>
      <c r="C21" s="3"/>
      <c r="D21" s="4" t="s">
        <v>279</v>
      </c>
      <c r="E21" s="3"/>
      <c r="F21" s="13"/>
      <c r="G21" s="18"/>
      <c r="H21" s="13">
        <v>6</v>
      </c>
      <c r="I21" s="18"/>
      <c r="J21" s="13">
        <v>14</v>
      </c>
      <c r="K21" s="18"/>
      <c r="L21" s="13"/>
      <c r="M21" s="18"/>
      <c r="N21" s="13"/>
      <c r="O21" s="18"/>
      <c r="P21" s="13"/>
      <c r="Q21" s="18"/>
      <c r="R21" s="13"/>
      <c r="S21" s="18"/>
      <c r="T21" s="13"/>
      <c r="U21" s="18"/>
      <c r="V21" s="13">
        <v>14</v>
      </c>
      <c r="W21" s="18"/>
      <c r="X21" s="13">
        <v>14</v>
      </c>
      <c r="Y21" s="18">
        <v>1</v>
      </c>
      <c r="Z21" s="13"/>
      <c r="AA21" s="18"/>
      <c r="AB21" s="13">
        <v>10</v>
      </c>
      <c r="AC21" s="18"/>
      <c r="AD21" s="13"/>
      <c r="AE21" s="18"/>
      <c r="AF21" s="13">
        <v>14</v>
      </c>
      <c r="AG21" s="18"/>
      <c r="AH21" s="13"/>
      <c r="AI21" s="44"/>
      <c r="AJ21" s="27">
        <f t="shared" ref="AJ21" si="6">COUNTA(F21,H21,J21,L21,N21,P21,R21,T21,V21,X21,Z21,AB21,AD21,AF21,AH21)</f>
        <v>6</v>
      </c>
      <c r="AK21" s="40">
        <f t="shared" ref="AK21" si="7">SUM(G21,I21,K21,M21,O21,Q21,S21,U21,W21,Y21,AA21,AC21,AE21,AG21,AI21)</f>
        <v>1</v>
      </c>
    </row>
    <row r="22" spans="1:37" x14ac:dyDescent="0.25">
      <c r="A22" s="3"/>
      <c r="B22" s="4" t="s">
        <v>143</v>
      </c>
      <c r="C22" s="3"/>
      <c r="D22" s="4" t="s">
        <v>144</v>
      </c>
      <c r="E22" s="3"/>
      <c r="F22" s="50">
        <v>7</v>
      </c>
      <c r="G22" s="51"/>
      <c r="H22" s="50">
        <v>7</v>
      </c>
      <c r="I22" s="51"/>
      <c r="J22" s="50">
        <v>7</v>
      </c>
      <c r="K22" s="51"/>
      <c r="L22" s="50">
        <v>7</v>
      </c>
      <c r="M22" s="51"/>
      <c r="N22" s="50">
        <v>7</v>
      </c>
      <c r="O22" s="51">
        <v>1</v>
      </c>
      <c r="P22" s="50">
        <v>7</v>
      </c>
      <c r="Q22" s="51"/>
      <c r="R22" s="50">
        <v>7</v>
      </c>
      <c r="S22" s="51"/>
      <c r="T22" s="50">
        <v>7</v>
      </c>
      <c r="U22" s="51"/>
      <c r="V22" s="50">
        <v>7</v>
      </c>
      <c r="W22" s="51">
        <v>1</v>
      </c>
      <c r="X22" s="50">
        <v>7</v>
      </c>
      <c r="Y22" s="51">
        <v>6</v>
      </c>
      <c r="Z22" s="50">
        <v>7</v>
      </c>
      <c r="AA22" s="51">
        <v>1</v>
      </c>
      <c r="AB22" s="50">
        <v>7</v>
      </c>
      <c r="AC22" s="51"/>
      <c r="AD22" s="50"/>
      <c r="AE22" s="51"/>
      <c r="AF22" s="50">
        <v>7</v>
      </c>
      <c r="AG22" s="51"/>
      <c r="AH22" s="50"/>
      <c r="AI22" s="52"/>
      <c r="AJ22" s="27">
        <f>COUNTA(F22,H22,J22,L22,N22,P22,R22,T22,V22,X22,Z22,AB22,AD22,AF22,AH22)</f>
        <v>13</v>
      </c>
      <c r="AK22" s="40">
        <f t="shared" ref="AK22" si="8">SUM(G22,I22,K22,M22,O22,Q22,S22,U22,W22,Y22,AA22,AC22,AE22,AG22,AI22)</f>
        <v>9</v>
      </c>
    </row>
    <row r="23" spans="1:37" ht="15.75" thickBot="1" x14ac:dyDescent="0.3">
      <c r="A23" s="3"/>
      <c r="B23" s="4"/>
      <c r="C23" s="3"/>
      <c r="D23" s="4"/>
      <c r="E23" s="3"/>
      <c r="F23" s="45"/>
      <c r="G23" s="46"/>
      <c r="H23" s="45"/>
      <c r="I23" s="46"/>
      <c r="J23" s="45"/>
      <c r="K23" s="46"/>
      <c r="L23" s="45"/>
      <c r="M23" s="46"/>
      <c r="N23" s="45"/>
      <c r="O23" s="46"/>
      <c r="P23" s="45"/>
      <c r="Q23" s="46"/>
      <c r="R23" s="45"/>
      <c r="S23" s="46"/>
      <c r="T23" s="45"/>
      <c r="U23" s="46"/>
      <c r="V23" s="45"/>
      <c r="W23" s="46"/>
      <c r="X23" s="45"/>
      <c r="Y23" s="46"/>
      <c r="Z23" s="45"/>
      <c r="AA23" s="46"/>
      <c r="AB23" s="45"/>
      <c r="AC23" s="46"/>
      <c r="AD23" s="45"/>
      <c r="AE23" s="46"/>
      <c r="AF23" s="45"/>
      <c r="AG23" s="46"/>
      <c r="AH23" s="45"/>
      <c r="AI23" s="47"/>
      <c r="AJ23" s="48">
        <f t="shared" si="0"/>
        <v>0</v>
      </c>
      <c r="AK23" s="49">
        <f t="shared" si="1"/>
        <v>0</v>
      </c>
    </row>
    <row r="24" spans="1:37" x14ac:dyDescent="0.25">
      <c r="F24" s="14">
        <f>COUNTA(F7:F23)</f>
        <v>12</v>
      </c>
      <c r="G24" s="15">
        <f>SUM(G7:G23)</f>
        <v>16</v>
      </c>
      <c r="H24" s="14">
        <f t="shared" ref="H24" si="9">COUNTA(H7:H23)</f>
        <v>13</v>
      </c>
      <c r="I24" s="15">
        <f t="shared" ref="I24" si="10">SUM(I7:I23)</f>
        <v>11</v>
      </c>
      <c r="J24" s="14">
        <f t="shared" ref="J24" si="11">COUNTA(J7:J23)</f>
        <v>11</v>
      </c>
      <c r="K24" s="15">
        <f t="shared" ref="K24" si="12">SUM(K7:K23)</f>
        <v>7</v>
      </c>
      <c r="L24" s="14">
        <f t="shared" ref="L24" si="13">COUNTA(L7:L23)</f>
        <v>11</v>
      </c>
      <c r="M24" s="15">
        <f t="shared" ref="M24" si="14">SUM(M7:M23)</f>
        <v>4</v>
      </c>
      <c r="N24" s="14">
        <f t="shared" ref="N24" si="15">COUNTA(N7:N23)</f>
        <v>13</v>
      </c>
      <c r="O24" s="15">
        <f t="shared" ref="O24" si="16">SUM(O7:O23)</f>
        <v>27</v>
      </c>
      <c r="P24" s="14">
        <f t="shared" ref="P24" si="17">COUNTA(P7:P23)</f>
        <v>11</v>
      </c>
      <c r="Q24" s="15">
        <f t="shared" ref="Q24" si="18">SUM(Q7:Q23)</f>
        <v>9</v>
      </c>
      <c r="R24" s="14">
        <f t="shared" ref="R24" si="19">COUNTA(R7:R23)</f>
        <v>10</v>
      </c>
      <c r="S24" s="15">
        <f t="shared" ref="S24" si="20">SUM(S7:S23)</f>
        <v>11</v>
      </c>
      <c r="T24" s="14">
        <f t="shared" ref="T24" si="21">COUNTA(T7:T23)</f>
        <v>10</v>
      </c>
      <c r="U24" s="15">
        <f t="shared" ref="U24" si="22">SUM(U7:U23)</f>
        <v>7</v>
      </c>
      <c r="V24" s="14">
        <f t="shared" ref="V24" si="23">COUNTA(V7:V23)</f>
        <v>9</v>
      </c>
      <c r="W24" s="15">
        <f t="shared" ref="W24" si="24">SUM(W7:W23)</f>
        <v>7</v>
      </c>
      <c r="X24" s="14">
        <f t="shared" ref="X24" si="25">COUNTA(X7:X23)</f>
        <v>10</v>
      </c>
      <c r="Y24" s="15">
        <f t="shared" ref="Y24" si="26">SUM(Y7:Y23)</f>
        <v>19</v>
      </c>
      <c r="Z24" s="14">
        <f t="shared" ref="Z24" si="27">COUNTA(Z7:Z23)</f>
        <v>11</v>
      </c>
      <c r="AA24" s="15">
        <f t="shared" ref="AA24" si="28">SUM(AA7:AA23)</f>
        <v>12</v>
      </c>
      <c r="AB24" s="14">
        <f t="shared" ref="AB24:AH24" si="29">COUNTA(AB7:AB23)</f>
        <v>12</v>
      </c>
      <c r="AC24" s="15">
        <f t="shared" ref="AC24:AI24" si="30">SUM(AC7:AC23)</f>
        <v>9</v>
      </c>
      <c r="AD24" s="14">
        <f t="shared" si="29"/>
        <v>0</v>
      </c>
      <c r="AE24" s="15">
        <f t="shared" si="30"/>
        <v>0</v>
      </c>
      <c r="AF24" s="14">
        <f t="shared" si="29"/>
        <v>12</v>
      </c>
      <c r="AG24" s="15">
        <f t="shared" si="30"/>
        <v>10</v>
      </c>
      <c r="AH24" s="14">
        <f t="shared" si="29"/>
        <v>0</v>
      </c>
      <c r="AI24" s="15">
        <f t="shared" si="30"/>
        <v>0</v>
      </c>
      <c r="AJ24" s="14"/>
      <c r="AK24" s="15">
        <f t="shared" ref="AK24" si="31">SUM(AK7:AK23)</f>
        <v>149</v>
      </c>
    </row>
  </sheetData>
  <sheetProtection algorithmName="SHA-512" hashValue="1TTnxp5kjNLG2HTxbjaKufo5paltj1pfi7FKYnL0N+gkTISrZolCLAcA6wQsdNt+u/ob+nk9EeyDwvQbagZouQ==" saltValue="70RJLo3Mj5kdaIbf41qVxQ==" spinCount="100000" sheet="1" objects="1" scenarios="1"/>
  <mergeCells count="18">
    <mergeCell ref="A1:E6"/>
    <mergeCell ref="R1:S5"/>
    <mergeCell ref="P1:Q5"/>
    <mergeCell ref="N1:O5"/>
    <mergeCell ref="L1:M5"/>
    <mergeCell ref="J1:K5"/>
    <mergeCell ref="AH1:AI5"/>
    <mergeCell ref="H1:I5"/>
    <mergeCell ref="F1:G5"/>
    <mergeCell ref="AJ1:AJ6"/>
    <mergeCell ref="AK1:AK6"/>
    <mergeCell ref="AB1:AC5"/>
    <mergeCell ref="Z1:AA5"/>
    <mergeCell ref="X1:Y5"/>
    <mergeCell ref="V1:W5"/>
    <mergeCell ref="T1:U5"/>
    <mergeCell ref="AD1:AE5"/>
    <mergeCell ref="AF1:A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3253A-8D7E-4041-90C6-8DB7198F9D2D}">
  <dimension ref="A1:AK28"/>
  <sheetViews>
    <sheetView zoomScaleNormal="100" workbookViewId="0">
      <selection sqref="A1:E6"/>
    </sheetView>
  </sheetViews>
  <sheetFormatPr baseColWidth="10" defaultRowHeight="15" x14ac:dyDescent="0.25"/>
  <cols>
    <col min="1" max="1" width="1.28515625" customWidth="1"/>
    <col min="2" max="2" width="14.42578125" bestFit="1" customWidth="1"/>
    <col min="3" max="3" width="1.28515625" customWidth="1"/>
    <col min="4" max="4" width="22.85546875" bestFit="1" customWidth="1"/>
    <col min="5" max="5" width="1.28515625" customWidth="1"/>
    <col min="6" max="6" width="3.7109375" bestFit="1" customWidth="1"/>
    <col min="7" max="7" width="3.7109375" customWidth="1"/>
    <col min="8" max="8" width="3.7109375" bestFit="1" customWidth="1"/>
    <col min="9" max="9" width="3.7109375" customWidth="1"/>
    <col min="10" max="10" width="3.7109375" bestFit="1" customWidth="1"/>
    <col min="11" max="11" width="3.7109375" customWidth="1"/>
    <col min="12" max="12" width="3.7109375" bestFit="1" customWidth="1"/>
    <col min="13" max="13" width="3.7109375" customWidth="1"/>
    <col min="14" max="14" width="3.7109375" bestFit="1" customWidth="1"/>
    <col min="15" max="15" width="3.7109375" customWidth="1"/>
    <col min="16" max="16" width="3.7109375" bestFit="1" customWidth="1"/>
    <col min="17" max="17" width="3.7109375" customWidth="1"/>
    <col min="18" max="18" width="3.7109375" bestFit="1" customWidth="1"/>
    <col min="19" max="19" width="3.7109375" customWidth="1"/>
    <col min="20" max="20" width="3.7109375" bestFit="1" customWidth="1"/>
    <col min="21" max="21" width="3.7109375" customWidth="1"/>
    <col min="22" max="22" width="3.7109375" bestFit="1" customWidth="1"/>
    <col min="23" max="23" width="3.7109375" customWidth="1"/>
    <col min="24" max="24" width="3.7109375" bestFit="1" customWidth="1"/>
    <col min="25" max="25" width="3.7109375" customWidth="1"/>
    <col min="26" max="26" width="3.7109375" bestFit="1" customWidth="1"/>
    <col min="27" max="27" width="3.7109375" customWidth="1"/>
    <col min="28" max="28" width="3.7109375" bestFit="1" customWidth="1"/>
    <col min="29" max="33" width="3.85546875" customWidth="1"/>
    <col min="34" max="34" width="3.7109375" bestFit="1" customWidth="1"/>
    <col min="35" max="36" width="3.85546875" customWidth="1"/>
    <col min="37" max="37" width="3.7109375" bestFit="1" customWidth="1"/>
  </cols>
  <sheetData>
    <row r="1" spans="1:37" ht="28.5" customHeight="1" x14ac:dyDescent="0.25">
      <c r="A1" s="129" t="s">
        <v>133</v>
      </c>
      <c r="B1" s="129"/>
      <c r="C1" s="129"/>
      <c r="D1" s="129"/>
      <c r="E1" s="129"/>
      <c r="F1" s="132" t="s">
        <v>161</v>
      </c>
      <c r="G1" s="133"/>
      <c r="H1" s="132" t="s">
        <v>162</v>
      </c>
      <c r="I1" s="133"/>
      <c r="J1" s="132" t="s">
        <v>163</v>
      </c>
      <c r="K1" s="133"/>
      <c r="L1" s="132" t="s">
        <v>164</v>
      </c>
      <c r="M1" s="133"/>
      <c r="N1" s="132" t="s">
        <v>165</v>
      </c>
      <c r="O1" s="133"/>
      <c r="P1" s="132" t="s">
        <v>166</v>
      </c>
      <c r="Q1" s="133"/>
      <c r="R1" s="132" t="s">
        <v>296</v>
      </c>
      <c r="S1" s="133"/>
      <c r="T1" s="132" t="s">
        <v>167</v>
      </c>
      <c r="U1" s="133"/>
      <c r="V1" s="132" t="s">
        <v>168</v>
      </c>
      <c r="W1" s="133"/>
      <c r="X1" s="132" t="s">
        <v>169</v>
      </c>
      <c r="Y1" s="133"/>
      <c r="Z1" s="132" t="s">
        <v>170</v>
      </c>
      <c r="AA1" s="133"/>
      <c r="AB1" s="132" t="s">
        <v>171</v>
      </c>
      <c r="AC1" s="133"/>
      <c r="AD1" s="141" t="s">
        <v>301</v>
      </c>
      <c r="AE1" s="142"/>
      <c r="AF1" s="132" t="s">
        <v>302</v>
      </c>
      <c r="AG1" s="133"/>
      <c r="AH1" s="132" t="s">
        <v>305</v>
      </c>
      <c r="AI1" s="133"/>
      <c r="AJ1" s="133" t="s">
        <v>129</v>
      </c>
      <c r="AK1" s="109" t="s">
        <v>128</v>
      </c>
    </row>
    <row r="2" spans="1:37" x14ac:dyDescent="0.25">
      <c r="A2" s="129"/>
      <c r="B2" s="129"/>
      <c r="C2" s="129"/>
      <c r="D2" s="129"/>
      <c r="E2" s="129"/>
      <c r="F2" s="134"/>
      <c r="G2" s="135"/>
      <c r="H2" s="134"/>
      <c r="I2" s="135"/>
      <c r="J2" s="134"/>
      <c r="K2" s="135"/>
      <c r="L2" s="134"/>
      <c r="M2" s="135"/>
      <c r="N2" s="134"/>
      <c r="O2" s="135"/>
      <c r="P2" s="134"/>
      <c r="Q2" s="135"/>
      <c r="R2" s="134"/>
      <c r="S2" s="135"/>
      <c r="T2" s="134"/>
      <c r="U2" s="135"/>
      <c r="V2" s="134"/>
      <c r="W2" s="135"/>
      <c r="X2" s="134"/>
      <c r="Y2" s="135"/>
      <c r="Z2" s="134"/>
      <c r="AA2" s="135"/>
      <c r="AB2" s="134"/>
      <c r="AC2" s="135"/>
      <c r="AD2" s="143"/>
      <c r="AE2" s="144"/>
      <c r="AF2" s="134"/>
      <c r="AG2" s="135"/>
      <c r="AH2" s="134"/>
      <c r="AI2" s="135"/>
      <c r="AJ2" s="135"/>
      <c r="AK2" s="110"/>
    </row>
    <row r="3" spans="1:37" x14ac:dyDescent="0.25">
      <c r="A3" s="129"/>
      <c r="B3" s="129"/>
      <c r="C3" s="129"/>
      <c r="D3" s="129"/>
      <c r="E3" s="129"/>
      <c r="F3" s="134"/>
      <c r="G3" s="135"/>
      <c r="H3" s="134"/>
      <c r="I3" s="135"/>
      <c r="J3" s="134"/>
      <c r="K3" s="135"/>
      <c r="L3" s="134"/>
      <c r="M3" s="135"/>
      <c r="N3" s="134"/>
      <c r="O3" s="135"/>
      <c r="P3" s="134"/>
      <c r="Q3" s="135"/>
      <c r="R3" s="134"/>
      <c r="S3" s="135"/>
      <c r="T3" s="134"/>
      <c r="U3" s="135"/>
      <c r="V3" s="134"/>
      <c r="W3" s="135"/>
      <c r="X3" s="134"/>
      <c r="Y3" s="135"/>
      <c r="Z3" s="134"/>
      <c r="AA3" s="135"/>
      <c r="AB3" s="134"/>
      <c r="AC3" s="135"/>
      <c r="AD3" s="143"/>
      <c r="AE3" s="144"/>
      <c r="AF3" s="134"/>
      <c r="AG3" s="135"/>
      <c r="AH3" s="134"/>
      <c r="AI3" s="135"/>
      <c r="AJ3" s="135"/>
      <c r="AK3" s="110"/>
    </row>
    <row r="4" spans="1:37" x14ac:dyDescent="0.25">
      <c r="A4" s="129"/>
      <c r="B4" s="129"/>
      <c r="C4" s="129"/>
      <c r="D4" s="129"/>
      <c r="E4" s="129"/>
      <c r="F4" s="134"/>
      <c r="G4" s="135"/>
      <c r="H4" s="134"/>
      <c r="I4" s="135"/>
      <c r="J4" s="134"/>
      <c r="K4" s="135"/>
      <c r="L4" s="134"/>
      <c r="M4" s="135"/>
      <c r="N4" s="134"/>
      <c r="O4" s="135"/>
      <c r="P4" s="134"/>
      <c r="Q4" s="135"/>
      <c r="R4" s="134"/>
      <c r="S4" s="135"/>
      <c r="T4" s="134"/>
      <c r="U4" s="135"/>
      <c r="V4" s="134"/>
      <c r="W4" s="135"/>
      <c r="X4" s="134"/>
      <c r="Y4" s="135"/>
      <c r="Z4" s="134"/>
      <c r="AA4" s="135"/>
      <c r="AB4" s="134"/>
      <c r="AC4" s="135"/>
      <c r="AD4" s="143"/>
      <c r="AE4" s="144"/>
      <c r="AF4" s="134"/>
      <c r="AG4" s="135"/>
      <c r="AH4" s="134"/>
      <c r="AI4" s="135"/>
      <c r="AJ4" s="135"/>
      <c r="AK4" s="110"/>
    </row>
    <row r="5" spans="1:37" ht="33" customHeight="1" thickBot="1" x14ac:dyDescent="0.3">
      <c r="A5" s="129"/>
      <c r="B5" s="129"/>
      <c r="C5" s="129"/>
      <c r="D5" s="129"/>
      <c r="E5" s="129"/>
      <c r="F5" s="147"/>
      <c r="G5" s="148"/>
      <c r="H5" s="136"/>
      <c r="I5" s="137"/>
      <c r="J5" s="136"/>
      <c r="K5" s="137"/>
      <c r="L5" s="136"/>
      <c r="M5" s="137"/>
      <c r="N5" s="136"/>
      <c r="O5" s="137"/>
      <c r="P5" s="136"/>
      <c r="Q5" s="137"/>
      <c r="R5" s="136"/>
      <c r="S5" s="137"/>
      <c r="T5" s="136"/>
      <c r="U5" s="137"/>
      <c r="V5" s="136"/>
      <c r="W5" s="137"/>
      <c r="X5" s="136"/>
      <c r="Y5" s="137"/>
      <c r="Z5" s="136"/>
      <c r="AA5" s="137"/>
      <c r="AB5" s="136"/>
      <c r="AC5" s="137"/>
      <c r="AD5" s="145"/>
      <c r="AE5" s="146"/>
      <c r="AF5" s="136"/>
      <c r="AG5" s="137"/>
      <c r="AH5" s="136"/>
      <c r="AI5" s="137"/>
      <c r="AJ5" s="135"/>
      <c r="AK5" s="110"/>
    </row>
    <row r="6" spans="1:37" ht="15.75" thickBot="1" x14ac:dyDescent="0.3">
      <c r="A6" s="130"/>
      <c r="B6" s="130"/>
      <c r="C6" s="130"/>
      <c r="D6" s="130"/>
      <c r="E6" s="130"/>
      <c r="F6" s="9" t="s">
        <v>124</v>
      </c>
      <c r="G6" s="10" t="s">
        <v>125</v>
      </c>
      <c r="H6" s="9" t="s">
        <v>124</v>
      </c>
      <c r="I6" s="10" t="s">
        <v>125</v>
      </c>
      <c r="J6" s="9" t="s">
        <v>124</v>
      </c>
      <c r="K6" s="10" t="s">
        <v>125</v>
      </c>
      <c r="L6" s="9" t="s">
        <v>124</v>
      </c>
      <c r="M6" s="10" t="s">
        <v>125</v>
      </c>
      <c r="N6" s="9" t="s">
        <v>124</v>
      </c>
      <c r="O6" s="10" t="s">
        <v>125</v>
      </c>
      <c r="P6" s="9" t="s">
        <v>124</v>
      </c>
      <c r="Q6" s="10" t="s">
        <v>125</v>
      </c>
      <c r="R6" s="9" t="s">
        <v>124</v>
      </c>
      <c r="S6" s="10" t="s">
        <v>125</v>
      </c>
      <c r="T6" s="9" t="s">
        <v>124</v>
      </c>
      <c r="U6" s="10" t="s">
        <v>125</v>
      </c>
      <c r="V6" s="9" t="s">
        <v>124</v>
      </c>
      <c r="W6" s="10" t="s">
        <v>125</v>
      </c>
      <c r="X6" s="9" t="s">
        <v>124</v>
      </c>
      <c r="Y6" s="10" t="s">
        <v>125</v>
      </c>
      <c r="Z6" s="9" t="s">
        <v>124</v>
      </c>
      <c r="AA6" s="10" t="s">
        <v>125</v>
      </c>
      <c r="AB6" s="9" t="s">
        <v>124</v>
      </c>
      <c r="AC6" s="10" t="s">
        <v>125</v>
      </c>
      <c r="AD6" s="9" t="s">
        <v>124</v>
      </c>
      <c r="AE6" s="10" t="s">
        <v>125</v>
      </c>
      <c r="AF6" s="9" t="s">
        <v>124</v>
      </c>
      <c r="AG6" s="10" t="s">
        <v>125</v>
      </c>
      <c r="AH6" s="9" t="s">
        <v>124</v>
      </c>
      <c r="AI6" s="10" t="s">
        <v>125</v>
      </c>
      <c r="AJ6" s="135"/>
      <c r="AK6" s="110"/>
    </row>
    <row r="7" spans="1:37" x14ac:dyDescent="0.25">
      <c r="A7" s="1"/>
      <c r="B7" s="2" t="s">
        <v>41</v>
      </c>
      <c r="C7" s="1"/>
      <c r="D7" s="2" t="s">
        <v>42</v>
      </c>
      <c r="E7" s="1"/>
      <c r="F7" s="7">
        <v>11</v>
      </c>
      <c r="G7" s="16">
        <v>8</v>
      </c>
      <c r="H7" s="7">
        <v>11</v>
      </c>
      <c r="I7" s="16">
        <v>5</v>
      </c>
      <c r="J7" s="7">
        <v>11</v>
      </c>
      <c r="K7" s="16">
        <v>3</v>
      </c>
      <c r="L7" s="7">
        <v>11</v>
      </c>
      <c r="M7" s="16"/>
      <c r="N7" s="7">
        <v>14</v>
      </c>
      <c r="O7" s="16">
        <v>1</v>
      </c>
      <c r="P7" s="7"/>
      <c r="Q7" s="16"/>
      <c r="R7" s="7">
        <v>14</v>
      </c>
      <c r="S7" s="16">
        <v>1</v>
      </c>
      <c r="T7" s="7">
        <v>14</v>
      </c>
      <c r="U7" s="16">
        <v>3</v>
      </c>
      <c r="V7" s="7">
        <v>14</v>
      </c>
      <c r="W7" s="16">
        <v>3</v>
      </c>
      <c r="X7" s="7">
        <v>14</v>
      </c>
      <c r="Y7" s="16">
        <v>1</v>
      </c>
      <c r="Z7" s="7">
        <v>14</v>
      </c>
      <c r="AA7" s="16">
        <v>4</v>
      </c>
      <c r="AB7" s="7">
        <v>14</v>
      </c>
      <c r="AC7" s="20">
        <v>1</v>
      </c>
      <c r="AD7" s="7">
        <v>14</v>
      </c>
      <c r="AE7" s="20">
        <v>3</v>
      </c>
      <c r="AF7" s="7">
        <v>14</v>
      </c>
      <c r="AG7" s="16">
        <v>1</v>
      </c>
      <c r="AH7" s="7">
        <v>14</v>
      </c>
      <c r="AI7" s="20">
        <v>1</v>
      </c>
      <c r="AJ7" s="25">
        <f>COUNTA(F7,H7,J7,L7,N7,P7,R7,T7,V7,X7,Z7,AB7,AD7,AF7,AH7)</f>
        <v>14</v>
      </c>
      <c r="AK7" s="39">
        <f>SUM(G7,I7,K7,M7,O7,Q7,S7,U7,W7,Y7,AA7,AC7,AE7,AG7,AI7)</f>
        <v>35</v>
      </c>
    </row>
    <row r="8" spans="1:37" x14ac:dyDescent="0.25">
      <c r="A8" s="1"/>
      <c r="B8" s="2" t="s">
        <v>44</v>
      </c>
      <c r="C8" s="1"/>
      <c r="D8" s="2" t="s">
        <v>45</v>
      </c>
      <c r="E8" s="1"/>
      <c r="F8" s="7">
        <v>3</v>
      </c>
      <c r="G8" s="16">
        <v>3</v>
      </c>
      <c r="H8" s="7"/>
      <c r="I8" s="16"/>
      <c r="J8" s="7">
        <v>3</v>
      </c>
      <c r="K8" s="16">
        <v>1</v>
      </c>
      <c r="L8" s="7">
        <v>3</v>
      </c>
      <c r="M8" s="16"/>
      <c r="N8" s="7">
        <v>3</v>
      </c>
      <c r="O8" s="16"/>
      <c r="P8" s="7">
        <v>3</v>
      </c>
      <c r="Q8" s="16">
        <v>2</v>
      </c>
      <c r="R8" s="7">
        <v>3</v>
      </c>
      <c r="S8" s="16">
        <v>2</v>
      </c>
      <c r="T8" s="7">
        <v>3</v>
      </c>
      <c r="U8" s="16"/>
      <c r="V8" s="7">
        <v>3</v>
      </c>
      <c r="W8" s="16">
        <v>3</v>
      </c>
      <c r="X8" s="7">
        <v>3</v>
      </c>
      <c r="Y8" s="16">
        <v>1</v>
      </c>
      <c r="Z8" s="7">
        <v>3</v>
      </c>
      <c r="AA8" s="16"/>
      <c r="AB8" s="7">
        <v>3</v>
      </c>
      <c r="AC8" s="20">
        <v>2</v>
      </c>
      <c r="AD8" s="7">
        <v>3</v>
      </c>
      <c r="AE8" s="20">
        <v>3</v>
      </c>
      <c r="AF8" s="7">
        <v>3</v>
      </c>
      <c r="AG8" s="16">
        <v>2</v>
      </c>
      <c r="AH8" s="7">
        <v>3</v>
      </c>
      <c r="AI8" s="20"/>
      <c r="AJ8" s="27">
        <f t="shared" ref="AJ8:AJ27" si="0">COUNTA(F8,H8,J8,L8,N8,P8,R8,T8,V8,X8,Z8,AB8,AD8,AF8,AH8)</f>
        <v>14</v>
      </c>
      <c r="AK8" s="40">
        <f t="shared" ref="AK8:AK27" si="1">SUM(G8,I8,K8,M8,O8,Q8,S8,U8,W8,Y8,AA8,AC8,AE8,AG8,AI8)</f>
        <v>19</v>
      </c>
    </row>
    <row r="9" spans="1:37" x14ac:dyDescent="0.25">
      <c r="A9" s="1"/>
      <c r="B9" s="2" t="s">
        <v>47</v>
      </c>
      <c r="C9" s="1"/>
      <c r="D9" s="2" t="s">
        <v>48</v>
      </c>
      <c r="E9" s="1"/>
      <c r="F9" s="7">
        <v>6</v>
      </c>
      <c r="G9" s="16">
        <v>4</v>
      </c>
      <c r="H9" s="7"/>
      <c r="I9" s="16"/>
      <c r="J9" s="7"/>
      <c r="K9" s="16"/>
      <c r="L9" s="7">
        <v>6</v>
      </c>
      <c r="M9" s="16">
        <v>3</v>
      </c>
      <c r="N9" s="7">
        <v>6</v>
      </c>
      <c r="O9" s="16">
        <v>4</v>
      </c>
      <c r="P9" s="7">
        <v>6</v>
      </c>
      <c r="Q9" s="16">
        <v>5</v>
      </c>
      <c r="R9" s="7">
        <v>6</v>
      </c>
      <c r="S9" s="16">
        <v>4</v>
      </c>
      <c r="T9" s="7">
        <v>6</v>
      </c>
      <c r="U9" s="16">
        <v>4</v>
      </c>
      <c r="V9" s="7">
        <v>6</v>
      </c>
      <c r="W9" s="16">
        <v>6</v>
      </c>
      <c r="X9" s="7">
        <v>6</v>
      </c>
      <c r="Y9" s="16">
        <v>4</v>
      </c>
      <c r="Z9" s="7">
        <v>6</v>
      </c>
      <c r="AA9" s="16">
        <v>5</v>
      </c>
      <c r="AB9" s="7">
        <v>6</v>
      </c>
      <c r="AC9" s="20">
        <v>2</v>
      </c>
      <c r="AD9" s="7">
        <v>6</v>
      </c>
      <c r="AE9" s="20">
        <v>5</v>
      </c>
      <c r="AF9" s="7">
        <v>6</v>
      </c>
      <c r="AG9" s="16">
        <v>1</v>
      </c>
      <c r="AH9" s="7">
        <v>6</v>
      </c>
      <c r="AI9" s="20"/>
      <c r="AJ9" s="27">
        <f t="shared" si="0"/>
        <v>13</v>
      </c>
      <c r="AK9" s="40">
        <f t="shared" si="1"/>
        <v>47</v>
      </c>
    </row>
    <row r="10" spans="1:37" x14ac:dyDescent="0.25">
      <c r="A10" s="1"/>
      <c r="B10" s="2" t="s">
        <v>49</v>
      </c>
      <c r="C10" s="1"/>
      <c r="D10" s="2" t="s">
        <v>50</v>
      </c>
      <c r="E10" s="1"/>
      <c r="F10" s="7">
        <v>2</v>
      </c>
      <c r="G10" s="16">
        <v>5</v>
      </c>
      <c r="H10" s="7">
        <v>2</v>
      </c>
      <c r="I10" s="16">
        <v>6</v>
      </c>
      <c r="J10" s="7"/>
      <c r="K10" s="16"/>
      <c r="L10" s="7">
        <v>2</v>
      </c>
      <c r="M10" s="16">
        <v>1</v>
      </c>
      <c r="N10" s="7">
        <v>2</v>
      </c>
      <c r="O10" s="16">
        <v>5</v>
      </c>
      <c r="P10" s="7"/>
      <c r="Q10" s="16"/>
      <c r="R10" s="7">
        <v>2</v>
      </c>
      <c r="S10" s="16">
        <v>2</v>
      </c>
      <c r="T10" s="7">
        <v>2</v>
      </c>
      <c r="U10" s="16">
        <v>3</v>
      </c>
      <c r="V10" s="7">
        <v>2</v>
      </c>
      <c r="W10" s="16">
        <v>3</v>
      </c>
      <c r="X10" s="7">
        <v>2</v>
      </c>
      <c r="Y10" s="16">
        <v>3</v>
      </c>
      <c r="Z10" s="7">
        <v>2</v>
      </c>
      <c r="AA10" s="16">
        <v>4</v>
      </c>
      <c r="AB10" s="7">
        <v>2</v>
      </c>
      <c r="AC10" s="20">
        <v>3</v>
      </c>
      <c r="AD10" s="7">
        <v>2</v>
      </c>
      <c r="AE10" s="20"/>
      <c r="AF10" s="7">
        <v>2</v>
      </c>
      <c r="AG10" s="16">
        <v>3</v>
      </c>
      <c r="AH10" s="7">
        <v>2</v>
      </c>
      <c r="AI10" s="20">
        <v>3</v>
      </c>
      <c r="AJ10" s="27">
        <f t="shared" si="0"/>
        <v>13</v>
      </c>
      <c r="AK10" s="40">
        <f t="shared" si="1"/>
        <v>41</v>
      </c>
    </row>
    <row r="11" spans="1:37" x14ac:dyDescent="0.25">
      <c r="A11" s="1"/>
      <c r="B11" s="2" t="s">
        <v>281</v>
      </c>
      <c r="C11" s="1"/>
      <c r="D11" s="2" t="s">
        <v>282</v>
      </c>
      <c r="E11" s="1"/>
      <c r="F11" s="7"/>
      <c r="G11" s="16"/>
      <c r="H11" s="7"/>
      <c r="I11" s="16"/>
      <c r="J11" s="7">
        <v>6</v>
      </c>
      <c r="K11" s="16">
        <v>5</v>
      </c>
      <c r="L11" s="7"/>
      <c r="M11" s="16"/>
      <c r="N11" s="7"/>
      <c r="O11" s="16"/>
      <c r="P11" s="7"/>
      <c r="Q11" s="16"/>
      <c r="R11" s="7"/>
      <c r="S11" s="16"/>
      <c r="T11" s="7"/>
      <c r="U11" s="16"/>
      <c r="V11" s="7"/>
      <c r="W11" s="16"/>
      <c r="X11" s="7"/>
      <c r="Y11" s="16"/>
      <c r="Z11" s="7"/>
      <c r="AA11" s="16"/>
      <c r="AB11" s="7"/>
      <c r="AC11" s="20"/>
      <c r="AD11" s="7"/>
      <c r="AE11" s="20"/>
      <c r="AF11" s="7"/>
      <c r="AG11" s="16"/>
      <c r="AH11" s="7"/>
      <c r="AI11" s="20"/>
      <c r="AJ11" s="27">
        <f t="shared" ref="AJ11" si="2">COUNTA(F11,H11,J11,L11,N11,P11,R11,T11,V11,X11,Z11,AB11,AD11,AF11,AH11)</f>
        <v>1</v>
      </c>
      <c r="AK11" s="40">
        <f t="shared" ref="AK11" si="3">SUM(G11,I11,K11,M11,O11,Q11,S11,U11,W11,Y11,AA11,AC11,AE11,AG11,AI11)</f>
        <v>5</v>
      </c>
    </row>
    <row r="12" spans="1:37" x14ac:dyDescent="0.25">
      <c r="A12" s="1"/>
      <c r="B12" s="2" t="s">
        <v>51</v>
      </c>
      <c r="C12" s="1"/>
      <c r="D12" s="2" t="s">
        <v>52</v>
      </c>
      <c r="E12" s="1"/>
      <c r="F12" s="7">
        <v>1</v>
      </c>
      <c r="G12" s="16"/>
      <c r="H12" s="7">
        <v>1</v>
      </c>
      <c r="I12" s="16"/>
      <c r="J12" s="7">
        <v>1</v>
      </c>
      <c r="K12" s="16"/>
      <c r="L12" s="7">
        <v>1</v>
      </c>
      <c r="M12" s="16"/>
      <c r="N12" s="7">
        <v>1</v>
      </c>
      <c r="O12" s="16"/>
      <c r="P12" s="7">
        <v>1</v>
      </c>
      <c r="Q12" s="16"/>
      <c r="R12" s="7">
        <v>1</v>
      </c>
      <c r="S12" s="16"/>
      <c r="T12" s="7">
        <v>1</v>
      </c>
      <c r="U12" s="16"/>
      <c r="V12" s="7">
        <v>1</v>
      </c>
      <c r="W12" s="16"/>
      <c r="X12" s="7">
        <v>1</v>
      </c>
      <c r="Y12" s="16"/>
      <c r="Z12" s="7">
        <v>1</v>
      </c>
      <c r="AA12" s="16"/>
      <c r="AB12" s="7">
        <v>1</v>
      </c>
      <c r="AC12" s="20"/>
      <c r="AD12" s="7">
        <v>1</v>
      </c>
      <c r="AE12" s="20"/>
      <c r="AF12" s="7">
        <v>1</v>
      </c>
      <c r="AG12" s="16"/>
      <c r="AH12" s="7">
        <v>1</v>
      </c>
      <c r="AI12" s="20"/>
      <c r="AJ12" s="27">
        <f t="shared" si="0"/>
        <v>15</v>
      </c>
      <c r="AK12" s="40">
        <f t="shared" si="1"/>
        <v>0</v>
      </c>
    </row>
    <row r="13" spans="1:37" x14ac:dyDescent="0.25">
      <c r="A13" s="1"/>
      <c r="B13" s="2" t="s">
        <v>172</v>
      </c>
      <c r="C13" s="1"/>
      <c r="D13" s="2" t="s">
        <v>34</v>
      </c>
      <c r="E13" s="1"/>
      <c r="F13" s="7">
        <v>5</v>
      </c>
      <c r="G13" s="16">
        <v>1</v>
      </c>
      <c r="H13" s="7">
        <v>5</v>
      </c>
      <c r="I13" s="16"/>
      <c r="J13" s="7"/>
      <c r="K13" s="16"/>
      <c r="L13" s="7">
        <v>5</v>
      </c>
      <c r="M13" s="16"/>
      <c r="N13" s="7">
        <v>5</v>
      </c>
      <c r="O13" s="16"/>
      <c r="P13" s="7">
        <v>5</v>
      </c>
      <c r="Q13" s="16">
        <v>1</v>
      </c>
      <c r="R13" s="7">
        <v>5</v>
      </c>
      <c r="S13" s="16"/>
      <c r="T13" s="7">
        <v>5</v>
      </c>
      <c r="U13" s="16"/>
      <c r="V13" s="7">
        <v>5</v>
      </c>
      <c r="W13" s="16">
        <v>1</v>
      </c>
      <c r="X13" s="7">
        <v>5</v>
      </c>
      <c r="Y13" s="16"/>
      <c r="Z13" s="7">
        <v>5</v>
      </c>
      <c r="AA13" s="16"/>
      <c r="AB13" s="7">
        <v>5</v>
      </c>
      <c r="AC13" s="20"/>
      <c r="AD13" s="7">
        <v>5</v>
      </c>
      <c r="AE13" s="20">
        <v>1</v>
      </c>
      <c r="AF13" s="7">
        <v>5</v>
      </c>
      <c r="AG13" s="16"/>
      <c r="AH13" s="7">
        <v>5</v>
      </c>
      <c r="AI13" s="20"/>
      <c r="AJ13" s="27">
        <f t="shared" si="0"/>
        <v>14</v>
      </c>
      <c r="AK13" s="40">
        <f t="shared" si="1"/>
        <v>4</v>
      </c>
    </row>
    <row r="14" spans="1:37" x14ac:dyDescent="0.25">
      <c r="A14" s="1"/>
      <c r="B14" s="2" t="s">
        <v>285</v>
      </c>
      <c r="C14" s="1"/>
      <c r="D14" s="2" t="s">
        <v>286</v>
      </c>
      <c r="E14" s="1"/>
      <c r="F14" s="7"/>
      <c r="G14" s="16"/>
      <c r="H14" s="7"/>
      <c r="I14" s="16"/>
      <c r="J14" s="7">
        <v>12</v>
      </c>
      <c r="K14" s="16"/>
      <c r="L14" s="7">
        <v>10</v>
      </c>
      <c r="M14" s="16"/>
      <c r="N14" s="7"/>
      <c r="O14" s="16"/>
      <c r="P14" s="7">
        <v>9</v>
      </c>
      <c r="Q14" s="16"/>
      <c r="R14" s="7">
        <v>11</v>
      </c>
      <c r="S14" s="16"/>
      <c r="T14" s="7">
        <v>11</v>
      </c>
      <c r="U14" s="16"/>
      <c r="V14" s="7">
        <v>11</v>
      </c>
      <c r="W14" s="16">
        <v>2</v>
      </c>
      <c r="X14" s="7"/>
      <c r="Y14" s="16"/>
      <c r="Z14" s="7"/>
      <c r="AA14" s="16"/>
      <c r="AB14" s="7"/>
      <c r="AC14" s="20"/>
      <c r="AD14" s="7">
        <v>11</v>
      </c>
      <c r="AE14" s="20"/>
      <c r="AF14" s="7">
        <v>11</v>
      </c>
      <c r="AG14" s="16"/>
      <c r="AH14" s="7">
        <v>11</v>
      </c>
      <c r="AI14" s="20"/>
      <c r="AJ14" s="27">
        <f t="shared" ref="AJ14" si="4">COUNTA(F14,H14,J14,L14,N14,P14,R14,T14,V14,X14,Z14,AB14,AD14,AF14,AH14)</f>
        <v>9</v>
      </c>
      <c r="AK14" s="40">
        <f t="shared" ref="AK14" si="5">SUM(G14,I14,K14,M14,O14,Q14,S14,U14,W14,Y14,AA14,AC14,AE14,AG14,AI14)</f>
        <v>2</v>
      </c>
    </row>
    <row r="15" spans="1:37" x14ac:dyDescent="0.25">
      <c r="A15" s="1"/>
      <c r="B15" s="2" t="s">
        <v>283</v>
      </c>
      <c r="C15" s="1"/>
      <c r="D15" s="2" t="s">
        <v>284</v>
      </c>
      <c r="E15" s="1"/>
      <c r="F15" s="7"/>
      <c r="G15" s="16"/>
      <c r="H15" s="7"/>
      <c r="I15" s="16"/>
      <c r="J15" s="7">
        <v>9</v>
      </c>
      <c r="K15" s="16">
        <v>2</v>
      </c>
      <c r="L15" s="7"/>
      <c r="M15" s="16"/>
      <c r="N15" s="7">
        <v>9</v>
      </c>
      <c r="O15" s="16"/>
      <c r="P15" s="7"/>
      <c r="Q15" s="16"/>
      <c r="R15" s="7"/>
      <c r="S15" s="16"/>
      <c r="T15" s="7"/>
      <c r="U15" s="16"/>
      <c r="V15" s="7"/>
      <c r="W15" s="16"/>
      <c r="X15" s="7"/>
      <c r="Y15" s="16"/>
      <c r="Z15" s="7"/>
      <c r="AA15" s="16"/>
      <c r="AB15" s="7">
        <v>9</v>
      </c>
      <c r="AC15" s="20">
        <v>1</v>
      </c>
      <c r="AD15" s="7">
        <v>9</v>
      </c>
      <c r="AE15" s="20"/>
      <c r="AF15" s="7"/>
      <c r="AG15" s="16"/>
      <c r="AH15" s="7">
        <v>9</v>
      </c>
      <c r="AI15" s="20">
        <v>1</v>
      </c>
      <c r="AJ15" s="27">
        <f t="shared" ref="AJ15" si="6">COUNTA(F15,H15,J15,L15,N15,P15,R15,T15,V15,X15,Z15,AB15,AD15,AF15,AH15)</f>
        <v>5</v>
      </c>
      <c r="AK15" s="40">
        <f t="shared" ref="AK15" si="7">SUM(G15,I15,K15,M15,O15,Q15,S15,U15,W15,Y15,AA15,AC15,AE15,AG15,AI15)</f>
        <v>4</v>
      </c>
    </row>
    <row r="16" spans="1:37" x14ac:dyDescent="0.25">
      <c r="A16" s="1"/>
      <c r="B16" s="2" t="s">
        <v>53</v>
      </c>
      <c r="C16" s="1"/>
      <c r="D16" s="2" t="s">
        <v>54</v>
      </c>
      <c r="E16" s="1"/>
      <c r="F16" s="7">
        <v>12</v>
      </c>
      <c r="G16" s="16">
        <v>2</v>
      </c>
      <c r="H16" s="7">
        <v>12</v>
      </c>
      <c r="I16" s="16">
        <v>3</v>
      </c>
      <c r="J16" s="7">
        <v>5</v>
      </c>
      <c r="K16" s="16"/>
      <c r="L16" s="7">
        <v>12</v>
      </c>
      <c r="M16" s="16">
        <v>1</v>
      </c>
      <c r="N16" s="7">
        <v>12</v>
      </c>
      <c r="O16" s="16">
        <v>1</v>
      </c>
      <c r="P16" s="7">
        <v>12</v>
      </c>
      <c r="Q16" s="16"/>
      <c r="R16" s="7">
        <v>12</v>
      </c>
      <c r="S16" s="16"/>
      <c r="T16" s="7">
        <v>12</v>
      </c>
      <c r="U16" s="16">
        <v>1</v>
      </c>
      <c r="V16" s="7">
        <v>12</v>
      </c>
      <c r="W16" s="16">
        <v>2</v>
      </c>
      <c r="X16" s="7">
        <v>12</v>
      </c>
      <c r="Y16" s="16">
        <v>1</v>
      </c>
      <c r="Z16" s="7">
        <v>12</v>
      </c>
      <c r="AA16" s="16"/>
      <c r="AB16" s="7">
        <v>12</v>
      </c>
      <c r="AC16" s="20"/>
      <c r="AD16" s="7">
        <v>12</v>
      </c>
      <c r="AE16" s="20">
        <v>1</v>
      </c>
      <c r="AF16" s="7">
        <v>12</v>
      </c>
      <c r="AG16" s="16"/>
      <c r="AH16" s="7">
        <v>12</v>
      </c>
      <c r="AI16" s="20"/>
      <c r="AJ16" s="27">
        <f t="shared" si="0"/>
        <v>15</v>
      </c>
      <c r="AK16" s="40">
        <f t="shared" si="1"/>
        <v>12</v>
      </c>
    </row>
    <row r="17" spans="1:37" x14ac:dyDescent="0.25">
      <c r="A17" s="1"/>
      <c r="B17" s="2" t="s">
        <v>55</v>
      </c>
      <c r="C17" s="1"/>
      <c r="D17" s="2" t="s">
        <v>56</v>
      </c>
      <c r="E17" s="1"/>
      <c r="F17" s="7">
        <v>8</v>
      </c>
      <c r="G17" s="16">
        <v>4</v>
      </c>
      <c r="H17" s="7">
        <v>8</v>
      </c>
      <c r="I17" s="16"/>
      <c r="J17" s="7">
        <v>8</v>
      </c>
      <c r="K17" s="16"/>
      <c r="L17" s="7"/>
      <c r="M17" s="16"/>
      <c r="N17" s="7"/>
      <c r="O17" s="16"/>
      <c r="P17" s="7"/>
      <c r="Q17" s="16"/>
      <c r="R17" s="7">
        <v>8</v>
      </c>
      <c r="S17" s="16">
        <v>1</v>
      </c>
      <c r="T17" s="7">
        <v>8</v>
      </c>
      <c r="U17" s="16">
        <v>2</v>
      </c>
      <c r="V17" s="7">
        <v>8</v>
      </c>
      <c r="W17" s="16">
        <v>5</v>
      </c>
      <c r="X17" s="7">
        <v>8</v>
      </c>
      <c r="Y17" s="16">
        <v>2</v>
      </c>
      <c r="Z17" s="7">
        <v>8</v>
      </c>
      <c r="AA17" s="16"/>
      <c r="AB17" s="7">
        <v>8</v>
      </c>
      <c r="AC17" s="20"/>
      <c r="AD17" s="7">
        <v>8</v>
      </c>
      <c r="AE17" s="20">
        <v>2</v>
      </c>
      <c r="AF17" s="7">
        <v>8</v>
      </c>
      <c r="AG17" s="16">
        <v>2</v>
      </c>
      <c r="AH17" s="7">
        <v>8</v>
      </c>
      <c r="AI17" s="20">
        <v>3</v>
      </c>
      <c r="AJ17" s="27">
        <f t="shared" si="0"/>
        <v>12</v>
      </c>
      <c r="AK17" s="40">
        <f t="shared" si="1"/>
        <v>21</v>
      </c>
    </row>
    <row r="18" spans="1:37" x14ac:dyDescent="0.25">
      <c r="A18" s="1"/>
      <c r="B18" s="2" t="s">
        <v>57</v>
      </c>
      <c r="C18" s="1"/>
      <c r="D18" s="2" t="s">
        <v>58</v>
      </c>
      <c r="E18" s="1"/>
      <c r="F18" s="7">
        <v>7</v>
      </c>
      <c r="G18" s="16">
        <v>17</v>
      </c>
      <c r="H18" s="7">
        <v>7</v>
      </c>
      <c r="I18" s="16">
        <v>3</v>
      </c>
      <c r="J18" s="7">
        <v>7</v>
      </c>
      <c r="K18" s="16">
        <v>1</v>
      </c>
      <c r="L18" s="7">
        <v>7</v>
      </c>
      <c r="M18" s="16">
        <v>2</v>
      </c>
      <c r="N18" s="7">
        <v>7</v>
      </c>
      <c r="O18" s="16">
        <v>2</v>
      </c>
      <c r="P18" s="7">
        <v>7</v>
      </c>
      <c r="Q18" s="16">
        <v>7</v>
      </c>
      <c r="R18" s="7">
        <v>7</v>
      </c>
      <c r="S18" s="16">
        <v>4</v>
      </c>
      <c r="T18" s="7">
        <v>7</v>
      </c>
      <c r="U18" s="16">
        <v>1</v>
      </c>
      <c r="V18" s="7">
        <v>7</v>
      </c>
      <c r="W18" s="16">
        <v>5</v>
      </c>
      <c r="X18" s="7">
        <v>7</v>
      </c>
      <c r="Y18" s="16">
        <v>1</v>
      </c>
      <c r="Z18" s="7">
        <v>7</v>
      </c>
      <c r="AA18" s="16">
        <v>2</v>
      </c>
      <c r="AB18" s="7">
        <v>7</v>
      </c>
      <c r="AC18" s="20">
        <v>1</v>
      </c>
      <c r="AD18" s="7">
        <v>7</v>
      </c>
      <c r="AE18" s="20">
        <v>2</v>
      </c>
      <c r="AF18" s="7">
        <v>7</v>
      </c>
      <c r="AG18" s="16"/>
      <c r="AH18" s="7">
        <v>7</v>
      </c>
      <c r="AI18" s="20">
        <v>2</v>
      </c>
      <c r="AJ18" s="27">
        <f t="shared" si="0"/>
        <v>15</v>
      </c>
      <c r="AK18" s="40">
        <f t="shared" si="1"/>
        <v>50</v>
      </c>
    </row>
    <row r="19" spans="1:37" x14ac:dyDescent="0.25">
      <c r="A19" s="1"/>
      <c r="B19" s="2" t="s">
        <v>173</v>
      </c>
      <c r="C19" s="1"/>
      <c r="D19" s="2" t="s">
        <v>174</v>
      </c>
      <c r="E19" s="1"/>
      <c r="F19" s="7">
        <v>4</v>
      </c>
      <c r="G19" s="16"/>
      <c r="H19" s="7">
        <v>4</v>
      </c>
      <c r="I19" s="16"/>
      <c r="J19" s="7">
        <v>2</v>
      </c>
      <c r="K19" s="16"/>
      <c r="L19" s="7">
        <v>9</v>
      </c>
      <c r="M19" s="16"/>
      <c r="N19" s="7">
        <v>8</v>
      </c>
      <c r="O19" s="16"/>
      <c r="P19" s="7">
        <v>8</v>
      </c>
      <c r="Q19" s="16"/>
      <c r="R19" s="7"/>
      <c r="S19" s="16"/>
      <c r="T19" s="7">
        <v>10</v>
      </c>
      <c r="U19" s="16"/>
      <c r="V19" s="7">
        <v>9</v>
      </c>
      <c r="W19" s="16"/>
      <c r="X19" s="7">
        <v>9</v>
      </c>
      <c r="Y19" s="16"/>
      <c r="Z19" s="7">
        <v>9</v>
      </c>
      <c r="AA19" s="16"/>
      <c r="AB19" s="7"/>
      <c r="AC19" s="20"/>
      <c r="AD19" s="7">
        <v>10</v>
      </c>
      <c r="AE19" s="20"/>
      <c r="AF19" s="7"/>
      <c r="AG19" s="16"/>
      <c r="AH19" s="7"/>
      <c r="AI19" s="20"/>
      <c r="AJ19" s="27">
        <f t="shared" si="0"/>
        <v>11</v>
      </c>
      <c r="AK19" s="40">
        <f t="shared" si="1"/>
        <v>0</v>
      </c>
    </row>
    <row r="20" spans="1:37" x14ac:dyDescent="0.25">
      <c r="A20" s="1"/>
      <c r="B20" s="2" t="s">
        <v>287</v>
      </c>
      <c r="C20" s="1"/>
      <c r="D20" s="2" t="s">
        <v>288</v>
      </c>
      <c r="E20" s="1"/>
      <c r="F20" s="7"/>
      <c r="G20" s="16"/>
      <c r="H20" s="7">
        <v>3</v>
      </c>
      <c r="I20" s="16">
        <v>1</v>
      </c>
      <c r="J20" s="7"/>
      <c r="K20" s="16"/>
      <c r="L20" s="7">
        <v>4</v>
      </c>
      <c r="M20" s="16"/>
      <c r="N20" s="7">
        <v>4</v>
      </c>
      <c r="O20" s="16"/>
      <c r="P20" s="7">
        <v>4</v>
      </c>
      <c r="Q20" s="16"/>
      <c r="R20" s="7"/>
      <c r="S20" s="16"/>
      <c r="T20" s="7">
        <v>4</v>
      </c>
      <c r="U20" s="16"/>
      <c r="V20" s="7">
        <v>4</v>
      </c>
      <c r="W20" s="16"/>
      <c r="X20" s="7"/>
      <c r="Y20" s="16"/>
      <c r="Z20" s="7">
        <v>4</v>
      </c>
      <c r="AA20" s="16"/>
      <c r="AB20" s="7">
        <v>4</v>
      </c>
      <c r="AC20" s="20"/>
      <c r="AD20" s="7"/>
      <c r="AE20" s="20"/>
      <c r="AF20" s="7">
        <v>4</v>
      </c>
      <c r="AG20" s="16"/>
      <c r="AH20" s="7">
        <v>4</v>
      </c>
      <c r="AI20" s="20"/>
      <c r="AJ20" s="27">
        <f t="shared" si="0"/>
        <v>10</v>
      </c>
      <c r="AK20" s="40">
        <f t="shared" si="1"/>
        <v>1</v>
      </c>
    </row>
    <row r="21" spans="1:37" x14ac:dyDescent="0.25">
      <c r="A21" s="1"/>
      <c r="B21" s="2"/>
      <c r="C21" s="1"/>
      <c r="D21" s="2"/>
      <c r="E21" s="1"/>
      <c r="F21" s="7"/>
      <c r="G21" s="16"/>
      <c r="H21" s="7"/>
      <c r="I21" s="16"/>
      <c r="J21" s="7"/>
      <c r="K21" s="16"/>
      <c r="L21" s="7"/>
      <c r="M21" s="16"/>
      <c r="N21" s="7"/>
      <c r="O21" s="16"/>
      <c r="P21" s="7"/>
      <c r="Q21" s="16"/>
      <c r="R21" s="7"/>
      <c r="S21" s="16"/>
      <c r="T21" s="7"/>
      <c r="U21" s="16"/>
      <c r="V21" s="7"/>
      <c r="W21" s="16"/>
      <c r="X21" s="7"/>
      <c r="Y21" s="16"/>
      <c r="Z21" s="7"/>
      <c r="AA21" s="16"/>
      <c r="AB21" s="7"/>
      <c r="AC21" s="20"/>
      <c r="AD21" s="7"/>
      <c r="AE21" s="20"/>
      <c r="AF21" s="7"/>
      <c r="AG21" s="16"/>
      <c r="AH21" s="7"/>
      <c r="AI21" s="20"/>
      <c r="AJ21" s="27">
        <f t="shared" si="0"/>
        <v>0</v>
      </c>
      <c r="AK21" s="40">
        <f t="shared" si="1"/>
        <v>0</v>
      </c>
    </row>
    <row r="22" spans="1:37" x14ac:dyDescent="0.25">
      <c r="A22" s="1"/>
      <c r="B22" s="2"/>
      <c r="C22" s="1"/>
      <c r="D22" s="2"/>
      <c r="E22" s="1"/>
      <c r="F22" s="7"/>
      <c r="G22" s="16"/>
      <c r="H22" s="7"/>
      <c r="I22" s="16"/>
      <c r="J22" s="7"/>
      <c r="K22" s="16"/>
      <c r="L22" s="7"/>
      <c r="M22" s="16"/>
      <c r="N22" s="7"/>
      <c r="O22" s="16"/>
      <c r="P22" s="7"/>
      <c r="Q22" s="16"/>
      <c r="R22" s="7"/>
      <c r="S22" s="16"/>
      <c r="T22" s="7"/>
      <c r="U22" s="16"/>
      <c r="V22" s="7"/>
      <c r="W22" s="16"/>
      <c r="X22" s="7"/>
      <c r="Y22" s="16"/>
      <c r="Z22" s="7"/>
      <c r="AA22" s="16"/>
      <c r="AB22" s="7"/>
      <c r="AC22" s="20"/>
      <c r="AD22" s="7"/>
      <c r="AE22" s="20"/>
      <c r="AF22" s="7"/>
      <c r="AG22" s="16"/>
      <c r="AH22" s="7"/>
      <c r="AI22" s="20"/>
      <c r="AJ22" s="27">
        <f t="shared" si="0"/>
        <v>0</v>
      </c>
      <c r="AK22" s="40">
        <f t="shared" si="1"/>
        <v>0</v>
      </c>
    </row>
    <row r="23" spans="1:37" x14ac:dyDescent="0.25">
      <c r="A23" s="1"/>
      <c r="B23" s="2"/>
      <c r="C23" s="1"/>
      <c r="D23" s="2"/>
      <c r="E23" s="1"/>
      <c r="F23" s="7"/>
      <c r="G23" s="16"/>
      <c r="H23" s="7"/>
      <c r="I23" s="16"/>
      <c r="J23" s="7"/>
      <c r="K23" s="16"/>
      <c r="L23" s="7"/>
      <c r="M23" s="16"/>
      <c r="N23" s="7"/>
      <c r="O23" s="16"/>
      <c r="P23" s="7"/>
      <c r="Q23" s="16"/>
      <c r="R23" s="7"/>
      <c r="S23" s="16"/>
      <c r="T23" s="7"/>
      <c r="U23" s="16"/>
      <c r="V23" s="7"/>
      <c r="W23" s="16"/>
      <c r="X23" s="7"/>
      <c r="Y23" s="16"/>
      <c r="Z23" s="7"/>
      <c r="AA23" s="16"/>
      <c r="AB23" s="7"/>
      <c r="AC23" s="20"/>
      <c r="AD23" s="7"/>
      <c r="AE23" s="20"/>
      <c r="AF23" s="7"/>
      <c r="AG23" s="16"/>
      <c r="AH23" s="7"/>
      <c r="AI23" s="20"/>
      <c r="AJ23" s="27">
        <f t="shared" si="0"/>
        <v>0</v>
      </c>
      <c r="AK23" s="40">
        <f t="shared" si="1"/>
        <v>0</v>
      </c>
    </row>
    <row r="24" spans="1:37" x14ac:dyDescent="0.25">
      <c r="A24" s="1"/>
      <c r="B24" s="2"/>
      <c r="C24" s="1"/>
      <c r="D24" s="2"/>
      <c r="E24" s="1"/>
      <c r="F24" s="7"/>
      <c r="G24" s="16"/>
      <c r="H24" s="7"/>
      <c r="I24" s="16"/>
      <c r="J24" s="7"/>
      <c r="K24" s="16"/>
      <c r="L24" s="7"/>
      <c r="M24" s="16"/>
      <c r="N24" s="7"/>
      <c r="O24" s="16"/>
      <c r="P24" s="7"/>
      <c r="Q24" s="16"/>
      <c r="R24" s="7"/>
      <c r="S24" s="16"/>
      <c r="T24" s="7"/>
      <c r="U24" s="16"/>
      <c r="V24" s="7"/>
      <c r="W24" s="16"/>
      <c r="X24" s="7"/>
      <c r="Y24" s="16"/>
      <c r="Z24" s="7"/>
      <c r="AA24" s="16"/>
      <c r="AB24" s="7"/>
      <c r="AC24" s="20"/>
      <c r="AD24" s="7"/>
      <c r="AE24" s="20"/>
      <c r="AF24" s="7"/>
      <c r="AG24" s="16"/>
      <c r="AH24" s="7"/>
      <c r="AI24" s="20"/>
      <c r="AJ24" s="27">
        <f t="shared" si="0"/>
        <v>0</v>
      </c>
      <c r="AK24" s="40">
        <f t="shared" si="1"/>
        <v>0</v>
      </c>
    </row>
    <row r="25" spans="1:37" x14ac:dyDescent="0.25">
      <c r="A25" s="1"/>
      <c r="B25" s="2"/>
      <c r="C25" s="1"/>
      <c r="D25" s="2"/>
      <c r="E25" s="1"/>
      <c r="F25" s="7"/>
      <c r="G25" s="16"/>
      <c r="H25" s="7"/>
      <c r="I25" s="16"/>
      <c r="J25" s="7"/>
      <c r="K25" s="16"/>
      <c r="L25" s="7"/>
      <c r="M25" s="16"/>
      <c r="N25" s="7"/>
      <c r="O25" s="16"/>
      <c r="P25" s="7"/>
      <c r="Q25" s="16"/>
      <c r="R25" s="7"/>
      <c r="S25" s="16"/>
      <c r="T25" s="7"/>
      <c r="U25" s="16"/>
      <c r="V25" s="7"/>
      <c r="W25" s="16"/>
      <c r="X25" s="7"/>
      <c r="Y25" s="16"/>
      <c r="Z25" s="7"/>
      <c r="AA25" s="16"/>
      <c r="AB25" s="7"/>
      <c r="AC25" s="20"/>
      <c r="AD25" s="7"/>
      <c r="AE25" s="20"/>
      <c r="AF25" s="7"/>
      <c r="AG25" s="16"/>
      <c r="AH25" s="7"/>
      <c r="AI25" s="20"/>
      <c r="AJ25" s="27">
        <f t="shared" si="0"/>
        <v>0</v>
      </c>
      <c r="AK25" s="40">
        <f t="shared" si="1"/>
        <v>0</v>
      </c>
    </row>
    <row r="26" spans="1:37" x14ac:dyDescent="0.25">
      <c r="A26" s="1"/>
      <c r="B26" s="2"/>
      <c r="C26" s="1"/>
      <c r="D26" s="2"/>
      <c r="E26" s="1"/>
      <c r="F26" s="7"/>
      <c r="G26" s="16"/>
      <c r="H26" s="7"/>
      <c r="I26" s="16"/>
      <c r="J26" s="7"/>
      <c r="K26" s="16"/>
      <c r="L26" s="7"/>
      <c r="M26" s="16"/>
      <c r="N26" s="7"/>
      <c r="O26" s="16"/>
      <c r="P26" s="7"/>
      <c r="Q26" s="16"/>
      <c r="R26" s="7"/>
      <c r="S26" s="16"/>
      <c r="T26" s="7"/>
      <c r="U26" s="16"/>
      <c r="V26" s="7"/>
      <c r="W26" s="16"/>
      <c r="X26" s="7"/>
      <c r="Y26" s="16"/>
      <c r="Z26" s="7"/>
      <c r="AA26" s="16"/>
      <c r="AB26" s="7"/>
      <c r="AC26" s="20"/>
      <c r="AD26" s="7"/>
      <c r="AE26" s="20"/>
      <c r="AF26" s="7"/>
      <c r="AG26" s="16"/>
      <c r="AH26" s="7"/>
      <c r="AI26" s="20"/>
      <c r="AJ26" s="27">
        <f t="shared" si="0"/>
        <v>0</v>
      </c>
      <c r="AK26" s="40">
        <f t="shared" si="1"/>
        <v>0</v>
      </c>
    </row>
    <row r="27" spans="1:37" ht="15.75" thickBot="1" x14ac:dyDescent="0.3">
      <c r="A27" s="3"/>
      <c r="B27" s="4"/>
      <c r="C27" s="3"/>
      <c r="D27" s="4"/>
      <c r="E27" s="3"/>
      <c r="F27" s="8"/>
      <c r="G27" s="17"/>
      <c r="H27" s="8"/>
      <c r="I27" s="17"/>
      <c r="J27" s="8"/>
      <c r="K27" s="17"/>
      <c r="L27" s="8"/>
      <c r="M27" s="17"/>
      <c r="N27" s="8"/>
      <c r="O27" s="17"/>
      <c r="P27" s="8"/>
      <c r="Q27" s="17"/>
      <c r="R27" s="8"/>
      <c r="S27" s="17"/>
      <c r="T27" s="8"/>
      <c r="U27" s="17"/>
      <c r="V27" s="8"/>
      <c r="W27" s="17"/>
      <c r="X27" s="8"/>
      <c r="Y27" s="17"/>
      <c r="Z27" s="8"/>
      <c r="AA27" s="17"/>
      <c r="AB27" s="8"/>
      <c r="AC27" s="21"/>
      <c r="AD27" s="8"/>
      <c r="AE27" s="21"/>
      <c r="AF27" s="8"/>
      <c r="AG27" s="17"/>
      <c r="AH27" s="8"/>
      <c r="AI27" s="21"/>
      <c r="AJ27" s="29">
        <f t="shared" si="0"/>
        <v>0</v>
      </c>
      <c r="AK27" s="41">
        <f t="shared" si="1"/>
        <v>0</v>
      </c>
    </row>
    <row r="28" spans="1:37" x14ac:dyDescent="0.25">
      <c r="F28" s="14">
        <f>COUNTA(F7:F27)</f>
        <v>10</v>
      </c>
      <c r="G28" s="15">
        <f>SUM(G7:G27)</f>
        <v>44</v>
      </c>
      <c r="H28" s="14">
        <f>COUNTA(H7:H27)</f>
        <v>9</v>
      </c>
      <c r="I28" s="15">
        <f>SUM(I7:I27)</f>
        <v>18</v>
      </c>
      <c r="J28" s="14">
        <f>COUNTA(J7:J27)</f>
        <v>10</v>
      </c>
      <c r="K28" s="15">
        <f>SUM(K7:K27)</f>
        <v>12</v>
      </c>
      <c r="L28" s="14">
        <f>COUNTA(L7:L27)</f>
        <v>11</v>
      </c>
      <c r="M28" s="15">
        <f>SUM(M7:M27)</f>
        <v>7</v>
      </c>
      <c r="N28" s="14">
        <f>COUNTA(N7:N27)</f>
        <v>11</v>
      </c>
      <c r="O28" s="15">
        <f>SUM(O7:O27)</f>
        <v>13</v>
      </c>
      <c r="P28" s="14">
        <f>COUNTA(P7:P27)</f>
        <v>9</v>
      </c>
      <c r="Q28" s="15">
        <f>SUM(Q7:Q27)</f>
        <v>15</v>
      </c>
      <c r="R28" s="14">
        <f>COUNTA(R7:R27)</f>
        <v>10</v>
      </c>
      <c r="S28" s="15">
        <f>SUM(S7:S27)</f>
        <v>14</v>
      </c>
      <c r="T28" s="14">
        <f>COUNTA(T7:T27)</f>
        <v>12</v>
      </c>
      <c r="U28" s="15">
        <f>SUM(U7:U27)</f>
        <v>14</v>
      </c>
      <c r="V28" s="14">
        <f>COUNTA(V7:V27)</f>
        <v>12</v>
      </c>
      <c r="W28" s="15">
        <f>SUM(W7:W27)</f>
        <v>30</v>
      </c>
      <c r="X28" s="14">
        <f>COUNTA(X7:X27)</f>
        <v>10</v>
      </c>
      <c r="Y28" s="15">
        <f>SUM(Y7:Y27)</f>
        <v>13</v>
      </c>
      <c r="Z28" s="14">
        <f>COUNTA(Z7:Z27)</f>
        <v>11</v>
      </c>
      <c r="AA28" s="15">
        <f>SUM(AA7:AA27)</f>
        <v>15</v>
      </c>
      <c r="AB28" s="14">
        <f>COUNTA(AB7:AB27)</f>
        <v>11</v>
      </c>
      <c r="AC28" s="15">
        <f t="shared" ref="AC28:AK28" si="8">SUM(AC7:AC27)</f>
        <v>10</v>
      </c>
      <c r="AD28" s="14">
        <f t="shared" ref="AD28" si="9">COUNTA(AD7:AD27)</f>
        <v>12</v>
      </c>
      <c r="AE28" s="15">
        <f t="shared" si="8"/>
        <v>17</v>
      </c>
      <c r="AF28" s="14">
        <f t="shared" ref="AF28" si="10">COUNTA(AF7:AF27)</f>
        <v>11</v>
      </c>
      <c r="AG28" s="15">
        <f t="shared" si="8"/>
        <v>9</v>
      </c>
      <c r="AH28" s="14">
        <f>COUNTA(AH7:AH27)</f>
        <v>12</v>
      </c>
      <c r="AI28" s="15">
        <f t="shared" ref="AI28" si="11">SUM(AI7:AI27)</f>
        <v>10</v>
      </c>
      <c r="AK28" s="15">
        <f t="shared" si="8"/>
        <v>241</v>
      </c>
    </row>
  </sheetData>
  <sheetProtection algorithmName="SHA-512" hashValue="Qgq0tMOZeKFPjLXmQLwFjl4YKqhU7GhZNuXQ6/w47EhmizPQnCRT8QvDPFsAqBZSuUE8M4h16dwz+UK9cRs9AA==" saltValue="ZbqjOmSZRpFaLoZhIuiZnQ==" spinCount="100000" sheet="1" objects="1" scenarios="1"/>
  <mergeCells count="18">
    <mergeCell ref="A1:E6"/>
    <mergeCell ref="L1:M5"/>
    <mergeCell ref="J1:K5"/>
    <mergeCell ref="H1:I5"/>
    <mergeCell ref="F1:G5"/>
    <mergeCell ref="R1:S5"/>
    <mergeCell ref="P1:Q5"/>
    <mergeCell ref="N1:O5"/>
    <mergeCell ref="AB1:AC5"/>
    <mergeCell ref="AK1:AK6"/>
    <mergeCell ref="AJ1:AJ6"/>
    <mergeCell ref="Z1:AA5"/>
    <mergeCell ref="X1:Y5"/>
    <mergeCell ref="V1:W5"/>
    <mergeCell ref="T1:U5"/>
    <mergeCell ref="AH1:AI5"/>
    <mergeCell ref="AD1:AE5"/>
    <mergeCell ref="AF1:AG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24ABF-A80C-4238-84E9-236F707D12AB}">
  <dimension ref="A1:AK26"/>
  <sheetViews>
    <sheetView workbookViewId="0">
      <selection sqref="A1:E6"/>
    </sheetView>
  </sheetViews>
  <sheetFormatPr baseColWidth="10" defaultRowHeight="15" x14ac:dyDescent="0.25"/>
  <cols>
    <col min="1" max="1" width="1.28515625" customWidth="1"/>
    <col min="2" max="2" width="15.42578125" bestFit="1" customWidth="1"/>
    <col min="3" max="3" width="1.28515625" customWidth="1"/>
    <col min="4" max="4" width="20.85546875" bestFit="1" customWidth="1"/>
    <col min="5" max="5" width="1.28515625" customWidth="1"/>
    <col min="6" max="37" width="3.85546875" customWidth="1"/>
  </cols>
  <sheetData>
    <row r="1" spans="1:37" ht="27.75" customHeight="1" x14ac:dyDescent="0.25">
      <c r="A1" s="129" t="s">
        <v>132</v>
      </c>
      <c r="B1" s="129"/>
      <c r="C1" s="129"/>
      <c r="D1" s="129"/>
      <c r="E1" s="129"/>
      <c r="F1" s="132" t="s">
        <v>175</v>
      </c>
      <c r="G1" s="133"/>
      <c r="H1" s="132" t="s">
        <v>186</v>
      </c>
      <c r="I1" s="133"/>
      <c r="J1" s="132" t="s">
        <v>162</v>
      </c>
      <c r="K1" s="133"/>
      <c r="L1" s="132" t="s">
        <v>293</v>
      </c>
      <c r="M1" s="133"/>
      <c r="N1" s="132" t="s">
        <v>194</v>
      </c>
      <c r="O1" s="133"/>
      <c r="P1" s="132" t="s">
        <v>179</v>
      </c>
      <c r="Q1" s="133"/>
      <c r="R1" s="132" t="s">
        <v>195</v>
      </c>
      <c r="S1" s="133"/>
      <c r="T1" s="132" t="s">
        <v>168</v>
      </c>
      <c r="U1" s="133"/>
      <c r="V1" s="132" t="s">
        <v>196</v>
      </c>
      <c r="W1" s="133"/>
      <c r="X1" s="132" t="s">
        <v>197</v>
      </c>
      <c r="Y1" s="133"/>
      <c r="Z1" s="132" t="s">
        <v>193</v>
      </c>
      <c r="AA1" s="133"/>
      <c r="AB1" s="132" t="s">
        <v>198</v>
      </c>
      <c r="AC1" s="133"/>
      <c r="AD1" s="132" t="s">
        <v>306</v>
      </c>
      <c r="AE1" s="133"/>
      <c r="AF1" s="132" t="s">
        <v>308</v>
      </c>
      <c r="AG1" s="133"/>
      <c r="AH1" s="132" t="s">
        <v>185</v>
      </c>
      <c r="AI1" s="133"/>
      <c r="AJ1" s="133" t="s">
        <v>129</v>
      </c>
      <c r="AK1" s="109" t="s">
        <v>128</v>
      </c>
    </row>
    <row r="2" spans="1:37" x14ac:dyDescent="0.25">
      <c r="A2" s="129"/>
      <c r="B2" s="129"/>
      <c r="C2" s="129"/>
      <c r="D2" s="129"/>
      <c r="E2" s="129"/>
      <c r="F2" s="134"/>
      <c r="G2" s="135"/>
      <c r="H2" s="134"/>
      <c r="I2" s="135"/>
      <c r="J2" s="134"/>
      <c r="K2" s="135"/>
      <c r="L2" s="134"/>
      <c r="M2" s="135"/>
      <c r="N2" s="134"/>
      <c r="O2" s="135"/>
      <c r="P2" s="134"/>
      <c r="Q2" s="135"/>
      <c r="R2" s="134"/>
      <c r="S2" s="135"/>
      <c r="T2" s="134"/>
      <c r="U2" s="135"/>
      <c r="V2" s="134"/>
      <c r="W2" s="135"/>
      <c r="X2" s="134"/>
      <c r="Y2" s="135"/>
      <c r="Z2" s="134"/>
      <c r="AA2" s="135"/>
      <c r="AB2" s="134"/>
      <c r="AC2" s="135"/>
      <c r="AD2" s="134"/>
      <c r="AE2" s="135"/>
      <c r="AF2" s="134"/>
      <c r="AG2" s="135"/>
      <c r="AH2" s="134"/>
      <c r="AI2" s="135"/>
      <c r="AJ2" s="135"/>
      <c r="AK2" s="110"/>
    </row>
    <row r="3" spans="1:37" x14ac:dyDescent="0.25">
      <c r="A3" s="129"/>
      <c r="B3" s="129"/>
      <c r="C3" s="129"/>
      <c r="D3" s="129"/>
      <c r="E3" s="129"/>
      <c r="F3" s="134"/>
      <c r="G3" s="135"/>
      <c r="H3" s="134"/>
      <c r="I3" s="135"/>
      <c r="J3" s="134"/>
      <c r="K3" s="135"/>
      <c r="L3" s="134"/>
      <c r="M3" s="135"/>
      <c r="N3" s="134"/>
      <c r="O3" s="135"/>
      <c r="P3" s="134"/>
      <c r="Q3" s="135"/>
      <c r="R3" s="134"/>
      <c r="S3" s="135"/>
      <c r="T3" s="134"/>
      <c r="U3" s="135"/>
      <c r="V3" s="134"/>
      <c r="W3" s="135"/>
      <c r="X3" s="134"/>
      <c r="Y3" s="135"/>
      <c r="Z3" s="134"/>
      <c r="AA3" s="135"/>
      <c r="AB3" s="134"/>
      <c r="AC3" s="135"/>
      <c r="AD3" s="134"/>
      <c r="AE3" s="135"/>
      <c r="AF3" s="134"/>
      <c r="AG3" s="135"/>
      <c r="AH3" s="134"/>
      <c r="AI3" s="135"/>
      <c r="AJ3" s="135"/>
      <c r="AK3" s="110"/>
    </row>
    <row r="4" spans="1:37" x14ac:dyDescent="0.25">
      <c r="A4" s="129"/>
      <c r="B4" s="129"/>
      <c r="C4" s="129"/>
      <c r="D4" s="129"/>
      <c r="E4" s="129"/>
      <c r="F4" s="134"/>
      <c r="G4" s="135"/>
      <c r="H4" s="134"/>
      <c r="I4" s="135"/>
      <c r="J4" s="134"/>
      <c r="K4" s="135"/>
      <c r="L4" s="134"/>
      <c r="M4" s="135"/>
      <c r="N4" s="134"/>
      <c r="O4" s="135"/>
      <c r="P4" s="134"/>
      <c r="Q4" s="135"/>
      <c r="R4" s="134"/>
      <c r="S4" s="135"/>
      <c r="T4" s="134"/>
      <c r="U4" s="135"/>
      <c r="V4" s="134"/>
      <c r="W4" s="135"/>
      <c r="X4" s="134"/>
      <c r="Y4" s="135"/>
      <c r="Z4" s="134"/>
      <c r="AA4" s="135"/>
      <c r="AB4" s="134"/>
      <c r="AC4" s="135"/>
      <c r="AD4" s="134"/>
      <c r="AE4" s="135"/>
      <c r="AF4" s="134"/>
      <c r="AG4" s="135"/>
      <c r="AH4" s="134"/>
      <c r="AI4" s="135"/>
      <c r="AJ4" s="135"/>
      <c r="AK4" s="110"/>
    </row>
    <row r="5" spans="1:37" ht="31.5" customHeight="1" thickBot="1" x14ac:dyDescent="0.3">
      <c r="A5" s="129"/>
      <c r="B5" s="129"/>
      <c r="C5" s="129"/>
      <c r="D5" s="129"/>
      <c r="E5" s="129"/>
      <c r="F5" s="136"/>
      <c r="G5" s="137"/>
      <c r="H5" s="136"/>
      <c r="I5" s="137"/>
      <c r="J5" s="136"/>
      <c r="K5" s="137"/>
      <c r="L5" s="136"/>
      <c r="M5" s="137"/>
      <c r="N5" s="136"/>
      <c r="O5" s="137"/>
      <c r="P5" s="136"/>
      <c r="Q5" s="137"/>
      <c r="R5" s="136"/>
      <c r="S5" s="137"/>
      <c r="T5" s="136"/>
      <c r="U5" s="137"/>
      <c r="V5" s="136"/>
      <c r="W5" s="137"/>
      <c r="X5" s="147"/>
      <c r="Y5" s="148"/>
      <c r="Z5" s="136"/>
      <c r="AA5" s="137"/>
      <c r="AB5" s="147"/>
      <c r="AC5" s="148"/>
      <c r="AD5" s="147"/>
      <c r="AE5" s="148"/>
      <c r="AF5" s="136"/>
      <c r="AG5" s="137"/>
      <c r="AH5" s="147"/>
      <c r="AI5" s="148"/>
      <c r="AJ5" s="135"/>
      <c r="AK5" s="110"/>
    </row>
    <row r="6" spans="1:37" ht="15.75" thickBot="1" x14ac:dyDescent="0.3">
      <c r="A6" s="130"/>
      <c r="B6" s="130"/>
      <c r="C6" s="130"/>
      <c r="D6" s="130"/>
      <c r="E6" s="130"/>
      <c r="F6" s="9" t="s">
        <v>124</v>
      </c>
      <c r="G6" s="10" t="s">
        <v>125</v>
      </c>
      <c r="H6" s="9" t="s">
        <v>124</v>
      </c>
      <c r="I6" s="10" t="s">
        <v>125</v>
      </c>
      <c r="J6" s="9" t="s">
        <v>124</v>
      </c>
      <c r="K6" s="10" t="s">
        <v>125</v>
      </c>
      <c r="L6" s="9" t="s">
        <v>124</v>
      </c>
      <c r="M6" s="10" t="s">
        <v>125</v>
      </c>
      <c r="N6" s="9" t="s">
        <v>124</v>
      </c>
      <c r="O6" s="10" t="s">
        <v>125</v>
      </c>
      <c r="P6" s="9" t="s">
        <v>124</v>
      </c>
      <c r="Q6" s="10" t="s">
        <v>125</v>
      </c>
      <c r="R6" s="9" t="s">
        <v>124</v>
      </c>
      <c r="S6" s="10" t="s">
        <v>125</v>
      </c>
      <c r="T6" s="9" t="s">
        <v>124</v>
      </c>
      <c r="U6" s="10" t="s">
        <v>125</v>
      </c>
      <c r="V6" s="9" t="s">
        <v>124</v>
      </c>
      <c r="W6" s="10" t="s">
        <v>125</v>
      </c>
      <c r="X6" s="9" t="s">
        <v>124</v>
      </c>
      <c r="Y6" s="10" t="s">
        <v>125</v>
      </c>
      <c r="Z6" s="9" t="s">
        <v>124</v>
      </c>
      <c r="AA6" s="10" t="s">
        <v>125</v>
      </c>
      <c r="AB6" s="37" t="s">
        <v>124</v>
      </c>
      <c r="AC6" s="38" t="s">
        <v>125</v>
      </c>
      <c r="AD6" s="37" t="s">
        <v>124</v>
      </c>
      <c r="AE6" s="38" t="s">
        <v>125</v>
      </c>
      <c r="AF6" s="9" t="s">
        <v>124</v>
      </c>
      <c r="AG6" s="10" t="s">
        <v>125</v>
      </c>
      <c r="AH6" s="9" t="s">
        <v>124</v>
      </c>
      <c r="AI6" s="10" t="s">
        <v>125</v>
      </c>
      <c r="AJ6" s="135"/>
      <c r="AK6" s="110"/>
    </row>
    <row r="7" spans="1:37" x14ac:dyDescent="0.25">
      <c r="A7" s="1"/>
      <c r="B7" s="2" t="s">
        <v>59</v>
      </c>
      <c r="C7" s="1"/>
      <c r="D7" s="2" t="s">
        <v>60</v>
      </c>
      <c r="E7" s="1"/>
      <c r="F7" s="7"/>
      <c r="G7" s="16"/>
      <c r="H7" s="7">
        <v>8</v>
      </c>
      <c r="I7" s="16">
        <v>1</v>
      </c>
      <c r="J7" s="7">
        <v>8</v>
      </c>
      <c r="K7" s="16"/>
      <c r="L7" s="7"/>
      <c r="M7" s="16"/>
      <c r="N7" s="7"/>
      <c r="O7" s="16"/>
      <c r="P7" s="7">
        <v>8</v>
      </c>
      <c r="Q7" s="16"/>
      <c r="R7" s="7"/>
      <c r="S7" s="16"/>
      <c r="T7" s="7"/>
      <c r="U7" s="16"/>
      <c r="V7" s="7"/>
      <c r="W7" s="16"/>
      <c r="X7" s="7">
        <v>8</v>
      </c>
      <c r="Y7" s="16"/>
      <c r="Z7" s="58">
        <v>8</v>
      </c>
      <c r="AA7" s="59"/>
      <c r="AB7" s="42">
        <v>8</v>
      </c>
      <c r="AC7" s="53"/>
      <c r="AD7" s="25"/>
      <c r="AE7" s="26"/>
      <c r="AF7" s="60">
        <v>8</v>
      </c>
      <c r="AG7" s="20">
        <v>2</v>
      </c>
      <c r="AH7" s="7"/>
      <c r="AI7" s="20"/>
      <c r="AJ7" s="25">
        <f>COUNTA(F7,H7,J7,L7,N7,P7,R7,T7,V7,#REF!,X7,Z7,AB7,AD7,AF7,AH7)</f>
        <v>8</v>
      </c>
      <c r="AK7" s="39">
        <f>SUM(G7,I7,K7,M7,O7,Q7,S7,U7,W7,Y7,AA7,AC7,AE7,AG7,AI7)</f>
        <v>3</v>
      </c>
    </row>
    <row r="8" spans="1:37" x14ac:dyDescent="0.25">
      <c r="A8" s="1"/>
      <c r="B8" s="2" t="s">
        <v>61</v>
      </c>
      <c r="C8" s="1"/>
      <c r="D8" s="2" t="s">
        <v>62</v>
      </c>
      <c r="E8" s="1"/>
      <c r="F8" s="7">
        <v>11</v>
      </c>
      <c r="G8" s="16"/>
      <c r="H8" s="7">
        <v>11</v>
      </c>
      <c r="I8" s="16"/>
      <c r="J8" s="7">
        <v>11</v>
      </c>
      <c r="K8" s="16"/>
      <c r="L8" s="7"/>
      <c r="M8" s="16"/>
      <c r="N8" s="7"/>
      <c r="O8" s="16"/>
      <c r="P8" s="7">
        <v>11</v>
      </c>
      <c r="Q8" s="16"/>
      <c r="R8" s="7">
        <v>11</v>
      </c>
      <c r="S8" s="16"/>
      <c r="T8" s="7">
        <v>11</v>
      </c>
      <c r="U8" s="16"/>
      <c r="V8" s="7">
        <v>11</v>
      </c>
      <c r="W8" s="16"/>
      <c r="X8" s="7">
        <v>11</v>
      </c>
      <c r="Y8" s="16">
        <v>1</v>
      </c>
      <c r="Z8" s="7">
        <v>11</v>
      </c>
      <c r="AA8" s="20"/>
      <c r="AB8" s="35">
        <v>11</v>
      </c>
      <c r="AC8" s="54"/>
      <c r="AD8" s="27"/>
      <c r="AE8" s="28"/>
      <c r="AF8" s="60">
        <v>11</v>
      </c>
      <c r="AG8" s="20">
        <v>1</v>
      </c>
      <c r="AH8" s="7"/>
      <c r="AI8" s="20"/>
      <c r="AJ8" s="27">
        <f>COUNTA(F8,H8,J8,L8,N8,P8,R8,T8,V8,#REF!,X8,Z8,AB8,AD8,AF8,AH8)</f>
        <v>12</v>
      </c>
      <c r="AK8" s="40">
        <f>SUM(G8,I8,K8,M8,O8,Q8,S8,U8,W8,Y8,AA8,AC8,AE8,AG8,AI8)</f>
        <v>2</v>
      </c>
    </row>
    <row r="9" spans="1:37" x14ac:dyDescent="0.25">
      <c r="A9" s="1"/>
      <c r="B9" s="2" t="s">
        <v>63</v>
      </c>
      <c r="C9" s="1"/>
      <c r="D9" s="2" t="s">
        <v>64</v>
      </c>
      <c r="E9" s="1"/>
      <c r="F9" s="7"/>
      <c r="G9" s="16"/>
      <c r="H9" s="7"/>
      <c r="I9" s="16"/>
      <c r="J9" s="7"/>
      <c r="K9" s="16"/>
      <c r="L9" s="7"/>
      <c r="M9" s="16"/>
      <c r="N9" s="7"/>
      <c r="O9" s="16"/>
      <c r="P9" s="7"/>
      <c r="Q9" s="16"/>
      <c r="R9" s="7"/>
      <c r="S9" s="16"/>
      <c r="T9" s="7"/>
      <c r="U9" s="16"/>
      <c r="V9" s="7"/>
      <c r="W9" s="16"/>
      <c r="X9" s="7"/>
      <c r="Y9" s="16"/>
      <c r="Z9" s="7"/>
      <c r="AA9" s="20"/>
      <c r="AB9" s="35"/>
      <c r="AC9" s="54"/>
      <c r="AD9" s="27"/>
      <c r="AE9" s="28"/>
      <c r="AF9" s="60"/>
      <c r="AG9" s="20"/>
      <c r="AH9" s="7"/>
      <c r="AI9" s="20"/>
      <c r="AJ9" s="27">
        <f>COUNTA(F9,H9,J9,L9,N9,P9,R9,T9,V9,#REF!,X9,Z9,AB9,AD9,AF9,AH9)</f>
        <v>1</v>
      </c>
      <c r="AK9" s="40">
        <f t="shared" ref="AK9:AK24" si="0">SUM(G9,I9,K9,M9,O9,Q9,S9,U9,W9,Y9,AA9,AC9,AE9,AG9,AI9)</f>
        <v>0</v>
      </c>
    </row>
    <row r="10" spans="1:37" x14ac:dyDescent="0.25">
      <c r="A10" s="1"/>
      <c r="B10" s="2" t="s">
        <v>65</v>
      </c>
      <c r="C10" s="1"/>
      <c r="D10" s="2" t="s">
        <v>66</v>
      </c>
      <c r="E10" s="1"/>
      <c r="F10" s="7">
        <v>14</v>
      </c>
      <c r="G10" s="16">
        <v>1</v>
      </c>
      <c r="H10" s="7">
        <v>14</v>
      </c>
      <c r="I10" s="16"/>
      <c r="J10" s="7"/>
      <c r="K10" s="16"/>
      <c r="L10" s="7"/>
      <c r="M10" s="16"/>
      <c r="N10" s="7"/>
      <c r="O10" s="16"/>
      <c r="P10" s="7"/>
      <c r="Q10" s="16"/>
      <c r="R10" s="7">
        <v>5</v>
      </c>
      <c r="S10" s="16"/>
      <c r="T10" s="7"/>
      <c r="U10" s="16"/>
      <c r="V10" s="7">
        <v>5</v>
      </c>
      <c r="W10" s="16"/>
      <c r="X10" s="7"/>
      <c r="Y10" s="16"/>
      <c r="Z10" s="7"/>
      <c r="AA10" s="20"/>
      <c r="AB10" s="35"/>
      <c r="AC10" s="54"/>
      <c r="AD10" s="27"/>
      <c r="AE10" s="28"/>
      <c r="AF10" s="60"/>
      <c r="AG10" s="20"/>
      <c r="AH10" s="7"/>
      <c r="AI10" s="20"/>
      <c r="AJ10" s="27">
        <f>COUNTA(F10,H10,J10,L10,N10,P10,R10,T10,V10,#REF!,X10,Z10,AB10,AD10,AF10,AH10)</f>
        <v>5</v>
      </c>
      <c r="AK10" s="40">
        <f t="shared" si="0"/>
        <v>1</v>
      </c>
    </row>
    <row r="11" spans="1:37" x14ac:dyDescent="0.25">
      <c r="A11" s="1"/>
      <c r="B11" s="2" t="s">
        <v>67</v>
      </c>
      <c r="C11" s="1"/>
      <c r="D11" s="2" t="s">
        <v>68</v>
      </c>
      <c r="E11" s="1"/>
      <c r="F11" s="7">
        <v>4</v>
      </c>
      <c r="G11" s="16"/>
      <c r="H11" s="7">
        <v>4</v>
      </c>
      <c r="I11" s="16">
        <v>1</v>
      </c>
      <c r="J11" s="7">
        <v>4</v>
      </c>
      <c r="K11" s="16">
        <v>3</v>
      </c>
      <c r="L11" s="7"/>
      <c r="M11" s="16"/>
      <c r="N11" s="7">
        <v>4</v>
      </c>
      <c r="O11" s="16"/>
      <c r="P11" s="7">
        <v>4</v>
      </c>
      <c r="Q11" s="16"/>
      <c r="R11" s="7">
        <v>4</v>
      </c>
      <c r="S11" s="16"/>
      <c r="T11" s="7">
        <v>4</v>
      </c>
      <c r="U11" s="16">
        <v>6</v>
      </c>
      <c r="V11" s="7"/>
      <c r="W11" s="16"/>
      <c r="X11" s="7"/>
      <c r="Y11" s="16"/>
      <c r="Z11" s="7">
        <v>1</v>
      </c>
      <c r="AA11" s="20"/>
      <c r="AB11" s="35">
        <v>4</v>
      </c>
      <c r="AC11" s="54"/>
      <c r="AD11" s="27"/>
      <c r="AE11" s="28"/>
      <c r="AF11" s="60">
        <v>4</v>
      </c>
      <c r="AG11" s="20">
        <v>1</v>
      </c>
      <c r="AH11" s="7"/>
      <c r="AI11" s="20"/>
      <c r="AJ11" s="27">
        <f>COUNTA(F11,H11,J11,L11,N11,P11,R11,T11,V11,#REF!,X11,Z11,AB11,AD11,AF11,AH11)</f>
        <v>11</v>
      </c>
      <c r="AK11" s="40">
        <f t="shared" si="0"/>
        <v>11</v>
      </c>
    </row>
    <row r="12" spans="1:37" x14ac:dyDescent="0.25">
      <c r="A12" s="1"/>
      <c r="B12" s="2" t="s">
        <v>299</v>
      </c>
      <c r="C12" s="1"/>
      <c r="D12" s="2" t="s">
        <v>276</v>
      </c>
      <c r="E12" s="1"/>
      <c r="F12" s="7">
        <v>2</v>
      </c>
      <c r="G12" s="16"/>
      <c r="H12" s="7"/>
      <c r="I12" s="16"/>
      <c r="J12" s="7">
        <v>2</v>
      </c>
      <c r="K12" s="16"/>
      <c r="L12" s="7"/>
      <c r="M12" s="16"/>
      <c r="N12" s="7"/>
      <c r="O12" s="16"/>
      <c r="P12" s="7">
        <v>2</v>
      </c>
      <c r="Q12" s="16"/>
      <c r="R12" s="7">
        <v>2</v>
      </c>
      <c r="S12" s="16"/>
      <c r="T12" s="7">
        <v>2</v>
      </c>
      <c r="U12" s="16">
        <v>1</v>
      </c>
      <c r="V12" s="7">
        <v>2</v>
      </c>
      <c r="W12" s="16"/>
      <c r="X12" s="7">
        <v>2</v>
      </c>
      <c r="Y12" s="16"/>
      <c r="Z12" s="7">
        <v>2</v>
      </c>
      <c r="AA12" s="20">
        <v>1</v>
      </c>
      <c r="AB12" s="35">
        <v>2</v>
      </c>
      <c r="AC12" s="54"/>
      <c r="AD12" s="27"/>
      <c r="AE12" s="28"/>
      <c r="AF12" s="60">
        <v>2</v>
      </c>
      <c r="AG12" s="20"/>
      <c r="AH12" s="7"/>
      <c r="AI12" s="20"/>
      <c r="AJ12" s="27">
        <f>COUNTA(F12,H12,J12,L12,N12,P12,R12,T12,V12,#REF!,X12,Z12,AB12,AD12,AF12,AH12)</f>
        <v>11</v>
      </c>
      <c r="AK12" s="40">
        <f t="shared" si="0"/>
        <v>2</v>
      </c>
    </row>
    <row r="13" spans="1:37" x14ac:dyDescent="0.25">
      <c r="A13" s="1"/>
      <c r="B13" s="2" t="s">
        <v>69</v>
      </c>
      <c r="C13" s="1"/>
      <c r="D13" s="2" t="s">
        <v>70</v>
      </c>
      <c r="E13" s="1"/>
      <c r="F13" s="7">
        <v>1</v>
      </c>
      <c r="G13" s="16"/>
      <c r="H13" s="7">
        <v>1</v>
      </c>
      <c r="I13" s="16"/>
      <c r="J13" s="7">
        <v>1</v>
      </c>
      <c r="K13" s="16"/>
      <c r="L13" s="7"/>
      <c r="M13" s="16"/>
      <c r="N13" s="7">
        <v>1</v>
      </c>
      <c r="O13" s="16"/>
      <c r="P13" s="7">
        <v>1</v>
      </c>
      <c r="Q13" s="16"/>
      <c r="R13" s="7">
        <v>1</v>
      </c>
      <c r="S13" s="16"/>
      <c r="T13" s="7">
        <v>1</v>
      </c>
      <c r="U13" s="16"/>
      <c r="V13" s="7">
        <v>1</v>
      </c>
      <c r="W13" s="16"/>
      <c r="X13" s="7">
        <v>1</v>
      </c>
      <c r="Y13" s="16"/>
      <c r="Z13" s="7"/>
      <c r="AA13" s="20"/>
      <c r="AB13" s="35">
        <v>1</v>
      </c>
      <c r="AC13" s="54"/>
      <c r="AD13" s="27"/>
      <c r="AE13" s="28"/>
      <c r="AF13" s="60"/>
      <c r="AG13" s="20"/>
      <c r="AH13" s="7"/>
      <c r="AI13" s="20"/>
      <c r="AJ13" s="27">
        <f>COUNTA(F13,H13,J13,L13,N13,P13,R13,T13,V13,#REF!,X13,Z13,AB13,AD13,AF13,AH13)</f>
        <v>11</v>
      </c>
      <c r="AK13" s="40">
        <f t="shared" si="0"/>
        <v>0</v>
      </c>
    </row>
    <row r="14" spans="1:37" x14ac:dyDescent="0.25">
      <c r="A14" s="1"/>
      <c r="B14" s="2" t="s">
        <v>199</v>
      </c>
      <c r="C14" s="1"/>
      <c r="D14" s="2" t="s">
        <v>200</v>
      </c>
      <c r="E14" s="1"/>
      <c r="F14" s="7"/>
      <c r="G14" s="16"/>
      <c r="H14" s="7">
        <v>7</v>
      </c>
      <c r="I14" s="16"/>
      <c r="J14" s="7">
        <v>6</v>
      </c>
      <c r="K14" s="16">
        <v>4</v>
      </c>
      <c r="L14" s="7"/>
      <c r="M14" s="16"/>
      <c r="N14" s="7">
        <v>6</v>
      </c>
      <c r="O14" s="16">
        <v>6</v>
      </c>
      <c r="P14" s="7">
        <v>6</v>
      </c>
      <c r="Q14" s="16">
        <v>3</v>
      </c>
      <c r="R14" s="7"/>
      <c r="S14" s="16"/>
      <c r="T14" s="7"/>
      <c r="U14" s="16"/>
      <c r="V14" s="7"/>
      <c r="W14" s="16"/>
      <c r="X14" s="7">
        <v>6</v>
      </c>
      <c r="Y14" s="16">
        <v>3</v>
      </c>
      <c r="Z14" s="7">
        <v>6</v>
      </c>
      <c r="AA14" s="20">
        <v>1</v>
      </c>
      <c r="AB14" s="35"/>
      <c r="AC14" s="54"/>
      <c r="AD14" s="27"/>
      <c r="AE14" s="28"/>
      <c r="AF14" s="60">
        <v>6</v>
      </c>
      <c r="AG14" s="20">
        <v>1</v>
      </c>
      <c r="AH14" s="7"/>
      <c r="AI14" s="20"/>
      <c r="AJ14" s="27">
        <f>COUNTA(F14,H14,J14,L14,N14,P14,R14,T14,V14,#REF!,X14,Z14,AB14,AD14,AF14,AH14)</f>
        <v>8</v>
      </c>
      <c r="AK14" s="40">
        <f t="shared" si="0"/>
        <v>18</v>
      </c>
    </row>
    <row r="15" spans="1:37" x14ac:dyDescent="0.25">
      <c r="A15" s="1"/>
      <c r="B15" s="2" t="s">
        <v>71</v>
      </c>
      <c r="C15" s="1"/>
      <c r="D15" s="2" t="s">
        <v>72</v>
      </c>
      <c r="E15" s="1"/>
      <c r="F15" s="7">
        <v>9</v>
      </c>
      <c r="G15" s="16">
        <v>5</v>
      </c>
      <c r="H15" s="7">
        <v>9</v>
      </c>
      <c r="I15" s="16">
        <v>1</v>
      </c>
      <c r="J15" s="7">
        <v>9</v>
      </c>
      <c r="K15" s="16">
        <v>2</v>
      </c>
      <c r="L15" s="7"/>
      <c r="M15" s="16"/>
      <c r="N15" s="7">
        <v>9</v>
      </c>
      <c r="O15" s="16">
        <v>2</v>
      </c>
      <c r="P15" s="7">
        <v>9</v>
      </c>
      <c r="Q15" s="16">
        <v>1</v>
      </c>
      <c r="R15" s="7">
        <v>9</v>
      </c>
      <c r="S15" s="16">
        <v>3</v>
      </c>
      <c r="T15" s="7"/>
      <c r="U15" s="16"/>
      <c r="V15" s="7">
        <v>9</v>
      </c>
      <c r="W15" s="16">
        <v>5</v>
      </c>
      <c r="X15" s="7">
        <v>9</v>
      </c>
      <c r="Y15" s="16">
        <v>1</v>
      </c>
      <c r="Z15" s="7">
        <v>9</v>
      </c>
      <c r="AA15" s="20">
        <v>1</v>
      </c>
      <c r="AB15" s="35">
        <v>9</v>
      </c>
      <c r="AC15" s="54">
        <v>1</v>
      </c>
      <c r="AD15" s="27"/>
      <c r="AE15" s="28"/>
      <c r="AF15" s="60">
        <v>9</v>
      </c>
      <c r="AG15" s="20"/>
      <c r="AH15" s="7"/>
      <c r="AI15" s="20"/>
      <c r="AJ15" s="27">
        <f>COUNTA(F15,H15,J15,L15,N15,P15,R15,T15,V15,#REF!,X15,Z15,AB15,AD15,AF15,AH15)</f>
        <v>12</v>
      </c>
      <c r="AK15" s="40">
        <f t="shared" si="0"/>
        <v>22</v>
      </c>
    </row>
    <row r="16" spans="1:37" x14ac:dyDescent="0.25">
      <c r="A16" s="1"/>
      <c r="B16" s="2" t="s">
        <v>73</v>
      </c>
      <c r="C16" s="1"/>
      <c r="D16" s="2" t="s">
        <v>74</v>
      </c>
      <c r="E16" s="1"/>
      <c r="F16" s="7">
        <v>12</v>
      </c>
      <c r="G16" s="16">
        <v>5</v>
      </c>
      <c r="H16" s="7">
        <v>12</v>
      </c>
      <c r="I16" s="16">
        <v>2</v>
      </c>
      <c r="J16" s="7">
        <v>12</v>
      </c>
      <c r="K16" s="16">
        <v>4</v>
      </c>
      <c r="L16" s="7"/>
      <c r="M16" s="16"/>
      <c r="N16" s="7">
        <v>12</v>
      </c>
      <c r="O16" s="16">
        <v>2</v>
      </c>
      <c r="P16" s="7">
        <v>12</v>
      </c>
      <c r="Q16" s="16">
        <v>3</v>
      </c>
      <c r="R16" s="7">
        <v>12</v>
      </c>
      <c r="S16" s="16">
        <v>5</v>
      </c>
      <c r="T16" s="7">
        <v>12</v>
      </c>
      <c r="U16" s="16">
        <v>4</v>
      </c>
      <c r="V16" s="7">
        <v>12</v>
      </c>
      <c r="W16" s="16">
        <v>4</v>
      </c>
      <c r="X16" s="7">
        <v>12</v>
      </c>
      <c r="Y16" s="16">
        <v>2</v>
      </c>
      <c r="Z16" s="7">
        <v>12</v>
      </c>
      <c r="AA16" s="20"/>
      <c r="AB16" s="35">
        <v>12</v>
      </c>
      <c r="AC16" s="54">
        <v>2</v>
      </c>
      <c r="AD16" s="27"/>
      <c r="AE16" s="28"/>
      <c r="AF16" s="60"/>
      <c r="AG16" s="20"/>
      <c r="AH16" s="7"/>
      <c r="AI16" s="20"/>
      <c r="AJ16" s="27">
        <f>COUNTA(F16,H16,J16,L16,N16,P16,R16,T16,V16,#REF!,X16,Z16,AB16,AD16,AF16,AH16)</f>
        <v>12</v>
      </c>
      <c r="AK16" s="40">
        <f t="shared" si="0"/>
        <v>33</v>
      </c>
    </row>
    <row r="17" spans="1:37" x14ac:dyDescent="0.25">
      <c r="A17" s="1"/>
      <c r="B17" s="2" t="s">
        <v>75</v>
      </c>
      <c r="C17" s="1"/>
      <c r="D17" s="2" t="s">
        <v>76</v>
      </c>
      <c r="E17" s="1"/>
      <c r="F17" s="7">
        <v>10</v>
      </c>
      <c r="G17" s="16">
        <v>3</v>
      </c>
      <c r="H17" s="7">
        <v>10</v>
      </c>
      <c r="I17" s="16">
        <v>1</v>
      </c>
      <c r="J17" s="7">
        <v>10</v>
      </c>
      <c r="K17" s="16">
        <v>4</v>
      </c>
      <c r="L17" s="7"/>
      <c r="M17" s="16"/>
      <c r="N17" s="7">
        <v>10</v>
      </c>
      <c r="O17" s="16">
        <v>5</v>
      </c>
      <c r="P17" s="7">
        <v>10</v>
      </c>
      <c r="Q17" s="16"/>
      <c r="R17" s="7"/>
      <c r="S17" s="16"/>
      <c r="T17" s="7"/>
      <c r="U17" s="16"/>
      <c r="V17" s="7">
        <v>10</v>
      </c>
      <c r="W17" s="16">
        <v>1</v>
      </c>
      <c r="X17" s="7">
        <v>10</v>
      </c>
      <c r="Y17" s="16"/>
      <c r="Z17" s="7">
        <v>10</v>
      </c>
      <c r="AA17" s="20">
        <v>3</v>
      </c>
      <c r="AB17" s="35">
        <v>10</v>
      </c>
      <c r="AC17" s="54">
        <v>2</v>
      </c>
      <c r="AD17" s="27"/>
      <c r="AE17" s="28"/>
      <c r="AF17" s="60">
        <v>10</v>
      </c>
      <c r="AG17" s="20">
        <v>1</v>
      </c>
      <c r="AH17" s="7"/>
      <c r="AI17" s="20"/>
      <c r="AJ17" s="27">
        <f>COUNTA(F17,H17,J17,L17,N17,P17,R17,T17,V17,#REF!,X17,Z17,AB17,AD17,AF17,AH17)</f>
        <v>11</v>
      </c>
      <c r="AK17" s="40">
        <f t="shared" si="0"/>
        <v>20</v>
      </c>
    </row>
    <row r="18" spans="1:37" x14ac:dyDescent="0.25">
      <c r="A18" s="1"/>
      <c r="B18" s="2" t="s">
        <v>77</v>
      </c>
      <c r="C18" s="1"/>
      <c r="D18" s="2" t="s">
        <v>78</v>
      </c>
      <c r="E18" s="1"/>
      <c r="F18" s="7"/>
      <c r="G18" s="16"/>
      <c r="H18" s="7">
        <v>2</v>
      </c>
      <c r="I18" s="16"/>
      <c r="J18" s="7">
        <v>14</v>
      </c>
      <c r="K18" s="16"/>
      <c r="L18" s="7"/>
      <c r="M18" s="16"/>
      <c r="N18" s="7"/>
      <c r="O18" s="16"/>
      <c r="P18" s="7"/>
      <c r="Q18" s="16"/>
      <c r="R18" s="7"/>
      <c r="S18" s="16"/>
      <c r="T18" s="7"/>
      <c r="U18" s="16"/>
      <c r="V18" s="7">
        <v>14</v>
      </c>
      <c r="W18" s="16"/>
      <c r="X18" s="7">
        <v>14</v>
      </c>
      <c r="Y18" s="16"/>
      <c r="Z18" s="7"/>
      <c r="AA18" s="20"/>
      <c r="AB18" s="35"/>
      <c r="AC18" s="54"/>
      <c r="AD18" s="27"/>
      <c r="AE18" s="28"/>
      <c r="AF18" s="60">
        <v>7</v>
      </c>
      <c r="AG18" s="20"/>
      <c r="AH18" s="7"/>
      <c r="AI18" s="20"/>
      <c r="AJ18" s="27">
        <f>COUNTA(F18,H18,J18,L18,N18,P18,R18,T18,V18,#REF!,X18,Z18,AB18,AD18,AF18,AH18)</f>
        <v>6</v>
      </c>
      <c r="AK18" s="40">
        <f t="shared" si="0"/>
        <v>0</v>
      </c>
    </row>
    <row r="19" spans="1:37" x14ac:dyDescent="0.25">
      <c r="A19" s="1"/>
      <c r="B19" s="2" t="s">
        <v>79</v>
      </c>
      <c r="C19" s="1"/>
      <c r="D19" s="2" t="s">
        <v>80</v>
      </c>
      <c r="E19" s="1"/>
      <c r="F19" s="7">
        <v>7</v>
      </c>
      <c r="G19" s="16"/>
      <c r="H19" s="7"/>
      <c r="I19" s="16"/>
      <c r="J19" s="7">
        <v>7</v>
      </c>
      <c r="K19" s="16">
        <v>1</v>
      </c>
      <c r="L19" s="7"/>
      <c r="M19" s="16"/>
      <c r="N19" s="7">
        <v>7</v>
      </c>
      <c r="O19" s="16"/>
      <c r="P19" s="7"/>
      <c r="Q19" s="16"/>
      <c r="R19" s="7"/>
      <c r="S19" s="16"/>
      <c r="T19" s="7">
        <v>7</v>
      </c>
      <c r="U19" s="16"/>
      <c r="V19" s="7">
        <v>7</v>
      </c>
      <c r="W19" s="16"/>
      <c r="X19" s="7"/>
      <c r="Y19" s="16"/>
      <c r="Z19" s="7">
        <v>7</v>
      </c>
      <c r="AA19" s="20">
        <v>2</v>
      </c>
      <c r="AB19" s="35">
        <v>7</v>
      </c>
      <c r="AC19" s="54"/>
      <c r="AD19" s="27"/>
      <c r="AE19" s="28"/>
      <c r="AF19" s="60"/>
      <c r="AG19" s="20"/>
      <c r="AH19" s="7"/>
      <c r="AI19" s="20"/>
      <c r="AJ19" s="27">
        <f>COUNTA(F19,H19,J19,L19,N19,P19,R19,T19,V19,#REF!,X19,Z19,AB19,AD19,AF19,AH19)</f>
        <v>8</v>
      </c>
      <c r="AK19" s="40">
        <f t="shared" si="0"/>
        <v>3</v>
      </c>
    </row>
    <row r="20" spans="1:37" x14ac:dyDescent="0.25">
      <c r="A20" s="1"/>
      <c r="B20" s="2" t="s">
        <v>81</v>
      </c>
      <c r="C20" s="1"/>
      <c r="D20" s="2" t="s">
        <v>82</v>
      </c>
      <c r="E20" s="1"/>
      <c r="F20" s="7">
        <v>3</v>
      </c>
      <c r="G20" s="16">
        <v>1</v>
      </c>
      <c r="H20" s="7"/>
      <c r="I20" s="16"/>
      <c r="J20" s="7">
        <v>3</v>
      </c>
      <c r="K20" s="16"/>
      <c r="L20" s="7"/>
      <c r="M20" s="16"/>
      <c r="N20" s="7">
        <v>3</v>
      </c>
      <c r="O20" s="16"/>
      <c r="P20" s="7"/>
      <c r="Q20" s="16"/>
      <c r="R20" s="7"/>
      <c r="S20" s="16"/>
      <c r="T20" s="7"/>
      <c r="U20" s="16"/>
      <c r="V20" s="7"/>
      <c r="W20" s="16"/>
      <c r="X20" s="7"/>
      <c r="Y20" s="16"/>
      <c r="Z20" s="7">
        <v>3</v>
      </c>
      <c r="AA20" s="20">
        <v>2</v>
      </c>
      <c r="AB20" s="35">
        <v>3</v>
      </c>
      <c r="AC20" s="54"/>
      <c r="AD20" s="27"/>
      <c r="AE20" s="28"/>
      <c r="AF20" s="60"/>
      <c r="AG20" s="20"/>
      <c r="AH20" s="7"/>
      <c r="AI20" s="20"/>
      <c r="AJ20" s="27">
        <f>COUNTA(F20,H20,J20,L20,N20,P20,R20,T20,V20,#REF!,X20,Z20,AB20,AD20,AF20,AH20)</f>
        <v>6</v>
      </c>
      <c r="AK20" s="40">
        <f t="shared" si="0"/>
        <v>3</v>
      </c>
    </row>
    <row r="21" spans="1:37" x14ac:dyDescent="0.25">
      <c r="A21" s="1"/>
      <c r="B21" s="2" t="s">
        <v>201</v>
      </c>
      <c r="C21" s="1"/>
      <c r="D21" s="2" t="s">
        <v>202</v>
      </c>
      <c r="E21" s="1"/>
      <c r="F21" s="7"/>
      <c r="G21" s="16"/>
      <c r="H21" s="7"/>
      <c r="I21" s="16"/>
      <c r="J21" s="7"/>
      <c r="K21" s="16"/>
      <c r="L21" s="7"/>
      <c r="M21" s="16"/>
      <c r="N21" s="7"/>
      <c r="O21" s="16"/>
      <c r="P21" s="7"/>
      <c r="Q21" s="16"/>
      <c r="R21" s="7"/>
      <c r="S21" s="16"/>
      <c r="T21" s="7"/>
      <c r="U21" s="16"/>
      <c r="V21" s="7"/>
      <c r="W21" s="16"/>
      <c r="X21" s="7"/>
      <c r="Y21" s="16"/>
      <c r="Z21" s="7"/>
      <c r="AA21" s="20"/>
      <c r="AB21" s="35"/>
      <c r="AC21" s="54"/>
      <c r="AD21" s="27"/>
      <c r="AE21" s="28"/>
      <c r="AF21" s="60"/>
      <c r="AG21" s="20"/>
      <c r="AH21" s="7"/>
      <c r="AI21" s="20"/>
      <c r="AJ21" s="27">
        <f>COUNTA(F21,H21,J21,L21,N21,P21,R21,T21,V21,#REF!,X21,Z21,AB21,AD21,AF21,AH21)</f>
        <v>1</v>
      </c>
      <c r="AK21" s="40">
        <f t="shared" si="0"/>
        <v>0</v>
      </c>
    </row>
    <row r="22" spans="1:37" x14ac:dyDescent="0.25">
      <c r="A22" s="1"/>
      <c r="B22" s="2" t="s">
        <v>83</v>
      </c>
      <c r="C22" s="1"/>
      <c r="D22" s="2" t="s">
        <v>84</v>
      </c>
      <c r="E22" s="1"/>
      <c r="F22" s="7"/>
      <c r="G22" s="16"/>
      <c r="H22" s="7">
        <v>5</v>
      </c>
      <c r="I22" s="16"/>
      <c r="J22" s="7">
        <v>5</v>
      </c>
      <c r="K22" s="16"/>
      <c r="L22" s="7"/>
      <c r="M22" s="16"/>
      <c r="N22" s="7"/>
      <c r="O22" s="16"/>
      <c r="P22" s="7">
        <v>5</v>
      </c>
      <c r="Q22" s="16">
        <v>1</v>
      </c>
      <c r="R22" s="7"/>
      <c r="S22" s="16"/>
      <c r="T22" s="7">
        <v>5</v>
      </c>
      <c r="U22" s="16">
        <v>2</v>
      </c>
      <c r="V22" s="7"/>
      <c r="W22" s="16"/>
      <c r="X22" s="7"/>
      <c r="Y22" s="16"/>
      <c r="Z22" s="7">
        <v>5</v>
      </c>
      <c r="AA22" s="20">
        <v>1</v>
      </c>
      <c r="AB22" s="35">
        <v>5</v>
      </c>
      <c r="AC22" s="54">
        <v>1</v>
      </c>
      <c r="AD22" s="27"/>
      <c r="AE22" s="28"/>
      <c r="AF22" s="60">
        <v>5</v>
      </c>
      <c r="AG22" s="20">
        <v>1</v>
      </c>
      <c r="AH22" s="7"/>
      <c r="AI22" s="20"/>
      <c r="AJ22" s="27">
        <f>COUNTA(F22,H22,J22,L22,N22,P22,R22,T22,V22,#REF!,X22,Z22,AB22,AD22,AF22,AH22)</f>
        <v>8</v>
      </c>
      <c r="AK22" s="40">
        <f t="shared" si="0"/>
        <v>6</v>
      </c>
    </row>
    <row r="23" spans="1:37" x14ac:dyDescent="0.25">
      <c r="A23" s="1"/>
      <c r="B23" s="2" t="s">
        <v>203</v>
      </c>
      <c r="C23" s="1"/>
      <c r="D23" s="2" t="s">
        <v>204</v>
      </c>
      <c r="E23" s="1"/>
      <c r="F23" s="7"/>
      <c r="G23" s="16"/>
      <c r="H23" s="7"/>
      <c r="I23" s="16"/>
      <c r="J23" s="7"/>
      <c r="K23" s="16"/>
      <c r="L23" s="7"/>
      <c r="M23" s="16"/>
      <c r="N23" s="7"/>
      <c r="O23" s="16"/>
      <c r="P23" s="7"/>
      <c r="Q23" s="16"/>
      <c r="R23" s="7"/>
      <c r="S23" s="16"/>
      <c r="T23" s="7"/>
      <c r="U23" s="16"/>
      <c r="V23" s="7"/>
      <c r="W23" s="16"/>
      <c r="X23" s="7"/>
      <c r="Y23" s="16"/>
      <c r="Z23" s="7"/>
      <c r="AA23" s="20"/>
      <c r="AB23" s="35"/>
      <c r="AC23" s="54"/>
      <c r="AD23" s="27"/>
      <c r="AE23" s="28"/>
      <c r="AF23" s="60"/>
      <c r="AG23" s="20"/>
      <c r="AH23" s="7"/>
      <c r="AI23" s="20"/>
      <c r="AJ23" s="27">
        <f>COUNTA(F23,H23,J23,L23,N23,P23,R23,T23,V23,#REF!,X23,Z23,AB23,AD23,AF23,AH23)</f>
        <v>1</v>
      </c>
      <c r="AK23" s="40">
        <f t="shared" si="0"/>
        <v>0</v>
      </c>
    </row>
    <row r="24" spans="1:37" x14ac:dyDescent="0.25">
      <c r="A24" s="1"/>
      <c r="B24" s="2" t="s">
        <v>85</v>
      </c>
      <c r="C24" s="1"/>
      <c r="D24" s="2" t="s">
        <v>86</v>
      </c>
      <c r="E24" s="1"/>
      <c r="F24" s="7">
        <v>5</v>
      </c>
      <c r="G24" s="16"/>
      <c r="H24" s="7">
        <v>3</v>
      </c>
      <c r="I24" s="16"/>
      <c r="J24" s="7">
        <v>13</v>
      </c>
      <c r="K24" s="16"/>
      <c r="L24" s="7"/>
      <c r="M24" s="16"/>
      <c r="N24" s="7">
        <v>5</v>
      </c>
      <c r="O24" s="16"/>
      <c r="P24" s="7">
        <v>14</v>
      </c>
      <c r="Q24" s="16"/>
      <c r="R24" s="7"/>
      <c r="S24" s="16"/>
      <c r="T24" s="7"/>
      <c r="U24" s="16"/>
      <c r="V24" s="7">
        <v>4</v>
      </c>
      <c r="W24" s="16"/>
      <c r="X24" s="7">
        <v>4</v>
      </c>
      <c r="Y24" s="16"/>
      <c r="Z24" s="7"/>
      <c r="AA24" s="20"/>
      <c r="AB24" s="35">
        <v>14</v>
      </c>
      <c r="AC24" s="54"/>
      <c r="AD24" s="27"/>
      <c r="AE24" s="28"/>
      <c r="AF24" s="60">
        <v>1</v>
      </c>
      <c r="AG24" s="20"/>
      <c r="AH24" s="7"/>
      <c r="AI24" s="20"/>
      <c r="AJ24" s="27">
        <f>COUNTA(F24,H24,J24,L24,N24,P24,R24,T24,V24,#REF!,X24,Z24,AB24,AD24,AF24,AH24)</f>
        <v>10</v>
      </c>
      <c r="AK24" s="40">
        <f t="shared" si="0"/>
        <v>0</v>
      </c>
    </row>
    <row r="25" spans="1:37" ht="15.75" thickBot="1" x14ac:dyDescent="0.3">
      <c r="A25" s="3"/>
      <c r="B25" s="4" t="s">
        <v>87</v>
      </c>
      <c r="C25" s="3"/>
      <c r="D25" s="4" t="s">
        <v>88</v>
      </c>
      <c r="E25" s="3"/>
      <c r="F25" s="8">
        <v>8</v>
      </c>
      <c r="G25" s="17"/>
      <c r="H25" s="8"/>
      <c r="I25" s="17"/>
      <c r="J25" s="8"/>
      <c r="K25" s="17"/>
      <c r="L25" s="8"/>
      <c r="M25" s="17"/>
      <c r="N25" s="8">
        <v>8</v>
      </c>
      <c r="O25" s="17"/>
      <c r="P25" s="8">
        <v>3</v>
      </c>
      <c r="Q25" s="17"/>
      <c r="R25" s="8">
        <v>3</v>
      </c>
      <c r="S25" s="17"/>
      <c r="T25" s="8">
        <v>3</v>
      </c>
      <c r="U25" s="17"/>
      <c r="V25" s="8"/>
      <c r="W25" s="17"/>
      <c r="X25" s="8">
        <v>3</v>
      </c>
      <c r="Y25" s="17"/>
      <c r="Z25" s="8"/>
      <c r="AA25" s="21"/>
      <c r="AB25" s="36">
        <v>6</v>
      </c>
      <c r="AC25" s="55"/>
      <c r="AD25" s="29"/>
      <c r="AE25" s="30"/>
      <c r="AF25" s="61">
        <v>3</v>
      </c>
      <c r="AG25" s="21"/>
      <c r="AH25" s="8"/>
      <c r="AI25" s="21"/>
      <c r="AJ25" s="29">
        <f>COUNTA(F25,H25,J25,L25,N25,P25,R25,T25,V25,#REF!,X25,Z25,AB25,AD25,AF25,AH25)</f>
        <v>9</v>
      </c>
      <c r="AK25" s="41">
        <f>SUM(G25,I25,K25,M25,O25,Q25,S25,U25,W25,Y25,AA25,AC25,AE25,AG25,AI25)</f>
        <v>0</v>
      </c>
    </row>
    <row r="26" spans="1:37" x14ac:dyDescent="0.25">
      <c r="F26" s="14">
        <f>COUNTA(F7:F25)</f>
        <v>12</v>
      </c>
      <c r="G26" s="15">
        <f>SUM(G7:G25)</f>
        <v>15</v>
      </c>
      <c r="H26" s="14">
        <f>COUNTA(H7:H25)</f>
        <v>12</v>
      </c>
      <c r="I26" s="15">
        <f>SUM(I7:I25)</f>
        <v>6</v>
      </c>
      <c r="J26" s="14">
        <f>COUNTA(J7:J25)</f>
        <v>14</v>
      </c>
      <c r="K26" s="15">
        <f>SUM(K7:K25)</f>
        <v>18</v>
      </c>
      <c r="L26" s="14">
        <f>COUNTA(L7:L25)</f>
        <v>0</v>
      </c>
      <c r="M26" s="15">
        <f>SUM(M7:M25)</f>
        <v>0</v>
      </c>
      <c r="N26" s="14">
        <f>COUNTA(N7:N25)</f>
        <v>10</v>
      </c>
      <c r="O26" s="15">
        <f>SUM(O7:O25)</f>
        <v>15</v>
      </c>
      <c r="P26" s="14">
        <f>COUNTA(P7:P25)</f>
        <v>12</v>
      </c>
      <c r="Q26" s="15">
        <f>SUM(Q7:Q25)</f>
        <v>8</v>
      </c>
      <c r="R26" s="14">
        <f>COUNTA(R7:R25)</f>
        <v>8</v>
      </c>
      <c r="S26" s="15">
        <f>SUM(S7:S25)</f>
        <v>8</v>
      </c>
      <c r="T26" s="14">
        <f>COUNTA(T7:T25)</f>
        <v>8</v>
      </c>
      <c r="U26" s="15">
        <f>SUM(U7:U25)</f>
        <v>13</v>
      </c>
      <c r="V26" s="14">
        <f>COUNTA(V7:V25)</f>
        <v>10</v>
      </c>
      <c r="W26" s="15">
        <f>SUM(W7:W25)</f>
        <v>10</v>
      </c>
      <c r="X26" s="14">
        <f>COUNTA(X7:X25)</f>
        <v>11</v>
      </c>
      <c r="Y26" s="15">
        <f>SUM(Y7:Y25)</f>
        <v>7</v>
      </c>
      <c r="Z26" s="14">
        <f>COUNTA(Z7:Z25)</f>
        <v>11</v>
      </c>
      <c r="AA26" s="15">
        <f t="shared" ref="AA26:AG26" si="1">SUM(AA7:AA25)</f>
        <v>11</v>
      </c>
      <c r="AB26" s="14">
        <f>COUNTA(AB7:AB25)</f>
        <v>13</v>
      </c>
      <c r="AC26" s="15">
        <f t="shared" si="1"/>
        <v>6</v>
      </c>
      <c r="AD26" s="14">
        <f>COUNTA(AD7:AD25)</f>
        <v>0</v>
      </c>
      <c r="AE26" s="15">
        <f t="shared" si="1"/>
        <v>0</v>
      </c>
      <c r="AF26" s="14">
        <f>COUNTA(AF7:AF25)</f>
        <v>11</v>
      </c>
      <c r="AG26" s="15">
        <f t="shared" si="1"/>
        <v>7</v>
      </c>
      <c r="AH26" s="14">
        <f>COUNTA(AH7:AH25)</f>
        <v>0</v>
      </c>
      <c r="AI26" s="15">
        <f t="shared" ref="AI26" si="2">SUM(AI7:AI25)</f>
        <v>0</v>
      </c>
      <c r="AJ26" s="14"/>
      <c r="AK26" s="15">
        <f>SUM(AK7:AK25)</f>
        <v>124</v>
      </c>
    </row>
  </sheetData>
  <sheetProtection algorithmName="SHA-512" hashValue="OAmaoZmYsaVYpPvLCN7qmiOmTpPMR/wR1kKQy5MuTv2d4pYL0PkJqNL0kvsq63TX7Hszmi6ZAnuFw6YZcOz3oQ==" saltValue="CDo5zclSeycwP/FaWueiQA==" spinCount="100000" sheet="1" objects="1" scenarios="1"/>
  <mergeCells count="18">
    <mergeCell ref="A1:E6"/>
    <mergeCell ref="F1:G5"/>
    <mergeCell ref="H1:I5"/>
    <mergeCell ref="L1:M5"/>
    <mergeCell ref="J1:K5"/>
    <mergeCell ref="AF1:AG5"/>
    <mergeCell ref="AH1:AI5"/>
    <mergeCell ref="N1:O5"/>
    <mergeCell ref="AJ1:AJ6"/>
    <mergeCell ref="AK1:AK6"/>
    <mergeCell ref="X1:Y5"/>
    <mergeCell ref="V1:W5"/>
    <mergeCell ref="T1:U5"/>
    <mergeCell ref="R1:S5"/>
    <mergeCell ref="P1:Q5"/>
    <mergeCell ref="Z1:AA5"/>
    <mergeCell ref="AB1:AC5"/>
    <mergeCell ref="AD1:AE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8A4FB-35E6-479A-A875-3FC182C221FB}">
  <dimension ref="A1:AK27"/>
  <sheetViews>
    <sheetView workbookViewId="0">
      <selection sqref="A1:E6"/>
    </sheetView>
  </sheetViews>
  <sheetFormatPr baseColWidth="10" defaultRowHeight="15" x14ac:dyDescent="0.25"/>
  <cols>
    <col min="1" max="1" width="1.28515625" customWidth="1"/>
    <col min="2" max="2" width="17.140625" bestFit="1" customWidth="1"/>
    <col min="3" max="3" width="1.28515625" customWidth="1"/>
    <col min="4" max="4" width="22.5703125" bestFit="1" customWidth="1"/>
    <col min="5" max="5" width="1.28515625" customWidth="1"/>
    <col min="6" max="37" width="3.85546875" customWidth="1"/>
  </cols>
  <sheetData>
    <row r="1" spans="1:37" ht="29.25" customHeight="1" x14ac:dyDescent="0.25">
      <c r="A1" s="129" t="s">
        <v>131</v>
      </c>
      <c r="B1" s="129"/>
      <c r="C1" s="129"/>
      <c r="D1" s="129"/>
      <c r="E1" s="117"/>
      <c r="F1" s="132" t="s">
        <v>207</v>
      </c>
      <c r="G1" s="133"/>
      <c r="H1" s="132" t="s">
        <v>208</v>
      </c>
      <c r="I1" s="133"/>
      <c r="J1" s="132" t="s">
        <v>188</v>
      </c>
      <c r="K1" s="133"/>
      <c r="L1" s="132" t="s">
        <v>164</v>
      </c>
      <c r="M1" s="133"/>
      <c r="N1" s="132" t="s">
        <v>194</v>
      </c>
      <c r="O1" s="133"/>
      <c r="P1" s="132" t="s">
        <v>295</v>
      </c>
      <c r="Q1" s="133"/>
      <c r="R1" s="132" t="s">
        <v>209</v>
      </c>
      <c r="S1" s="133"/>
      <c r="T1" s="132" t="s">
        <v>167</v>
      </c>
      <c r="U1" s="133"/>
      <c r="V1" s="132" t="s">
        <v>191</v>
      </c>
      <c r="W1" s="133"/>
      <c r="X1" s="132" t="s">
        <v>182</v>
      </c>
      <c r="Y1" s="133"/>
      <c r="Z1" s="132" t="s">
        <v>197</v>
      </c>
      <c r="AA1" s="133"/>
      <c r="AB1" s="132" t="s">
        <v>184</v>
      </c>
      <c r="AC1" s="133"/>
      <c r="AD1" s="132" t="s">
        <v>300</v>
      </c>
      <c r="AE1" s="133"/>
      <c r="AF1" s="132" t="s">
        <v>303</v>
      </c>
      <c r="AG1" s="133"/>
      <c r="AH1" s="132" t="s">
        <v>305</v>
      </c>
      <c r="AI1" s="133"/>
      <c r="AJ1" s="133" t="s">
        <v>129</v>
      </c>
      <c r="AK1" s="109" t="s">
        <v>128</v>
      </c>
    </row>
    <row r="2" spans="1:37" x14ac:dyDescent="0.25">
      <c r="A2" s="129"/>
      <c r="B2" s="129"/>
      <c r="C2" s="129"/>
      <c r="D2" s="129"/>
      <c r="E2" s="117"/>
      <c r="F2" s="134"/>
      <c r="G2" s="135"/>
      <c r="H2" s="134"/>
      <c r="I2" s="135"/>
      <c r="J2" s="134"/>
      <c r="K2" s="135"/>
      <c r="L2" s="134"/>
      <c r="M2" s="135"/>
      <c r="N2" s="134"/>
      <c r="O2" s="135"/>
      <c r="P2" s="134"/>
      <c r="Q2" s="135"/>
      <c r="R2" s="134"/>
      <c r="S2" s="135"/>
      <c r="T2" s="134"/>
      <c r="U2" s="135"/>
      <c r="V2" s="134"/>
      <c r="W2" s="135"/>
      <c r="X2" s="134"/>
      <c r="Y2" s="135"/>
      <c r="Z2" s="134"/>
      <c r="AA2" s="135"/>
      <c r="AB2" s="134"/>
      <c r="AC2" s="135"/>
      <c r="AD2" s="134"/>
      <c r="AE2" s="135"/>
      <c r="AF2" s="134"/>
      <c r="AG2" s="135"/>
      <c r="AH2" s="134"/>
      <c r="AI2" s="135"/>
      <c r="AJ2" s="135"/>
      <c r="AK2" s="110"/>
    </row>
    <row r="3" spans="1:37" x14ac:dyDescent="0.25">
      <c r="A3" s="129"/>
      <c r="B3" s="129"/>
      <c r="C3" s="129"/>
      <c r="D3" s="129"/>
      <c r="E3" s="117"/>
      <c r="F3" s="134"/>
      <c r="G3" s="135"/>
      <c r="H3" s="134"/>
      <c r="I3" s="135"/>
      <c r="J3" s="134"/>
      <c r="K3" s="135"/>
      <c r="L3" s="134"/>
      <c r="M3" s="135"/>
      <c r="N3" s="134"/>
      <c r="O3" s="135"/>
      <c r="P3" s="134"/>
      <c r="Q3" s="135"/>
      <c r="R3" s="134"/>
      <c r="S3" s="135"/>
      <c r="T3" s="134"/>
      <c r="U3" s="135"/>
      <c r="V3" s="134"/>
      <c r="W3" s="135"/>
      <c r="X3" s="134"/>
      <c r="Y3" s="135"/>
      <c r="Z3" s="134"/>
      <c r="AA3" s="135"/>
      <c r="AB3" s="134"/>
      <c r="AC3" s="135"/>
      <c r="AD3" s="134"/>
      <c r="AE3" s="135"/>
      <c r="AF3" s="134"/>
      <c r="AG3" s="135"/>
      <c r="AH3" s="134"/>
      <c r="AI3" s="135"/>
      <c r="AJ3" s="135"/>
      <c r="AK3" s="110"/>
    </row>
    <row r="4" spans="1:37" x14ac:dyDescent="0.25">
      <c r="A4" s="129"/>
      <c r="B4" s="129"/>
      <c r="C4" s="129"/>
      <c r="D4" s="129"/>
      <c r="E4" s="117"/>
      <c r="F4" s="134"/>
      <c r="G4" s="135"/>
      <c r="H4" s="134"/>
      <c r="I4" s="135"/>
      <c r="J4" s="134"/>
      <c r="K4" s="135"/>
      <c r="L4" s="134"/>
      <c r="M4" s="135"/>
      <c r="N4" s="134"/>
      <c r="O4" s="135"/>
      <c r="P4" s="134"/>
      <c r="Q4" s="135"/>
      <c r="R4" s="134"/>
      <c r="S4" s="135"/>
      <c r="T4" s="134"/>
      <c r="U4" s="135"/>
      <c r="V4" s="134"/>
      <c r="W4" s="135"/>
      <c r="X4" s="134"/>
      <c r="Y4" s="135"/>
      <c r="Z4" s="134"/>
      <c r="AA4" s="135"/>
      <c r="AB4" s="134"/>
      <c r="AC4" s="135"/>
      <c r="AD4" s="134"/>
      <c r="AE4" s="135"/>
      <c r="AF4" s="134"/>
      <c r="AG4" s="135"/>
      <c r="AH4" s="134"/>
      <c r="AI4" s="135"/>
      <c r="AJ4" s="135"/>
      <c r="AK4" s="110"/>
    </row>
    <row r="5" spans="1:37" ht="30.75" customHeight="1" thickBot="1" x14ac:dyDescent="0.3">
      <c r="A5" s="129"/>
      <c r="B5" s="129"/>
      <c r="C5" s="129"/>
      <c r="D5" s="129"/>
      <c r="E5" s="117"/>
      <c r="F5" s="136"/>
      <c r="G5" s="137"/>
      <c r="H5" s="136"/>
      <c r="I5" s="137"/>
      <c r="J5" s="136"/>
      <c r="K5" s="137"/>
      <c r="L5" s="136"/>
      <c r="M5" s="137"/>
      <c r="N5" s="136"/>
      <c r="O5" s="137"/>
      <c r="P5" s="136"/>
      <c r="Q5" s="137"/>
      <c r="R5" s="136"/>
      <c r="S5" s="137"/>
      <c r="T5" s="136"/>
      <c r="U5" s="137"/>
      <c r="V5" s="136"/>
      <c r="W5" s="137"/>
      <c r="X5" s="136"/>
      <c r="Y5" s="137"/>
      <c r="Z5" s="136"/>
      <c r="AA5" s="137"/>
      <c r="AB5" s="136"/>
      <c r="AC5" s="137"/>
      <c r="AD5" s="136"/>
      <c r="AE5" s="137"/>
      <c r="AF5" s="136"/>
      <c r="AG5" s="137"/>
      <c r="AH5" s="136"/>
      <c r="AI5" s="137"/>
      <c r="AJ5" s="135"/>
      <c r="AK5" s="110"/>
    </row>
    <row r="6" spans="1:37" ht="15.75" thickBot="1" x14ac:dyDescent="0.3">
      <c r="A6" s="130"/>
      <c r="B6" s="130"/>
      <c r="C6" s="130"/>
      <c r="D6" s="130"/>
      <c r="E6" s="131"/>
      <c r="F6" s="9" t="s">
        <v>124</v>
      </c>
      <c r="G6" s="10" t="s">
        <v>125</v>
      </c>
      <c r="H6" s="9" t="s">
        <v>124</v>
      </c>
      <c r="I6" s="10" t="s">
        <v>125</v>
      </c>
      <c r="J6" s="9" t="s">
        <v>124</v>
      </c>
      <c r="K6" s="10" t="s">
        <v>125</v>
      </c>
      <c r="L6" s="9" t="s">
        <v>124</v>
      </c>
      <c r="M6" s="10" t="s">
        <v>125</v>
      </c>
      <c r="N6" s="9" t="s">
        <v>124</v>
      </c>
      <c r="O6" s="10" t="s">
        <v>125</v>
      </c>
      <c r="P6" s="9" t="s">
        <v>124</v>
      </c>
      <c r="Q6" s="10" t="s">
        <v>125</v>
      </c>
      <c r="R6" s="9" t="s">
        <v>124</v>
      </c>
      <c r="S6" s="10" t="s">
        <v>125</v>
      </c>
      <c r="T6" s="9" t="s">
        <v>124</v>
      </c>
      <c r="U6" s="10" t="s">
        <v>125</v>
      </c>
      <c r="V6" s="9" t="s">
        <v>124</v>
      </c>
      <c r="W6" s="10" t="s">
        <v>125</v>
      </c>
      <c r="X6" s="9" t="s">
        <v>124</v>
      </c>
      <c r="Y6" s="10" t="s">
        <v>125</v>
      </c>
      <c r="Z6" s="9" t="s">
        <v>124</v>
      </c>
      <c r="AA6" s="10" t="s">
        <v>125</v>
      </c>
      <c r="AB6" s="9" t="s">
        <v>124</v>
      </c>
      <c r="AC6" s="10" t="s">
        <v>125</v>
      </c>
      <c r="AD6" s="37" t="s">
        <v>124</v>
      </c>
      <c r="AE6" s="38" t="s">
        <v>125</v>
      </c>
      <c r="AF6" s="37" t="s">
        <v>124</v>
      </c>
      <c r="AG6" s="38" t="s">
        <v>125</v>
      </c>
      <c r="AH6" s="37" t="s">
        <v>124</v>
      </c>
      <c r="AI6" s="38" t="s">
        <v>125</v>
      </c>
      <c r="AJ6" s="135"/>
      <c r="AK6" s="110"/>
    </row>
    <row r="7" spans="1:37" x14ac:dyDescent="0.25">
      <c r="A7" s="1"/>
      <c r="B7" s="2" t="s">
        <v>205</v>
      </c>
      <c r="C7" s="1"/>
      <c r="D7" s="2" t="s">
        <v>206</v>
      </c>
      <c r="E7" s="1"/>
      <c r="F7" s="7">
        <v>4</v>
      </c>
      <c r="G7" s="16"/>
      <c r="H7" s="7">
        <v>4</v>
      </c>
      <c r="I7" s="16">
        <v>2</v>
      </c>
      <c r="J7" s="7">
        <v>4</v>
      </c>
      <c r="K7" s="16">
        <v>3</v>
      </c>
      <c r="L7" s="7">
        <v>4</v>
      </c>
      <c r="M7" s="16"/>
      <c r="N7" s="7">
        <v>4</v>
      </c>
      <c r="O7" s="16">
        <v>5</v>
      </c>
      <c r="P7" s="7"/>
      <c r="Q7" s="16"/>
      <c r="R7" s="7"/>
      <c r="S7" s="16"/>
      <c r="T7" s="7">
        <v>4</v>
      </c>
      <c r="U7" s="16">
        <v>1</v>
      </c>
      <c r="V7" s="7">
        <v>2</v>
      </c>
      <c r="W7" s="16">
        <v>1</v>
      </c>
      <c r="X7" s="7">
        <v>9</v>
      </c>
      <c r="Y7" s="16">
        <v>1</v>
      </c>
      <c r="Z7" s="7"/>
      <c r="AA7" s="16"/>
      <c r="AB7" s="7">
        <v>12</v>
      </c>
      <c r="AC7" s="20">
        <v>1</v>
      </c>
      <c r="AD7" s="42"/>
      <c r="AE7" s="26"/>
      <c r="AF7" s="42"/>
      <c r="AG7" s="26"/>
      <c r="AH7" s="42">
        <v>10</v>
      </c>
      <c r="AI7" s="53"/>
      <c r="AJ7" s="68">
        <f>COUNTA(F7,H7,J7,L7,N7,P7,R7,T7,V7,X7,Z7,AB7,AD7,AF7,AH7)</f>
        <v>10</v>
      </c>
      <c r="AK7" s="69">
        <f>SUM(G7,I7,K7,M7,O7,Q7,S7,U7,W7,Y7,AA7,AC7,AE7,AG7,AI7)</f>
        <v>14</v>
      </c>
    </row>
    <row r="8" spans="1:37" x14ac:dyDescent="0.25">
      <c r="A8" s="1"/>
      <c r="B8" s="2" t="s">
        <v>280</v>
      </c>
      <c r="C8" s="1"/>
      <c r="D8" s="2" t="s">
        <v>277</v>
      </c>
      <c r="E8" s="1"/>
      <c r="F8" s="7"/>
      <c r="G8" s="16"/>
      <c r="H8" s="7">
        <v>8</v>
      </c>
      <c r="I8" s="16">
        <v>2</v>
      </c>
      <c r="J8" s="7"/>
      <c r="K8" s="16"/>
      <c r="L8" s="7"/>
      <c r="M8" s="16"/>
      <c r="N8" s="7">
        <v>2</v>
      </c>
      <c r="O8" s="16"/>
      <c r="P8" s="7"/>
      <c r="Q8" s="16"/>
      <c r="R8" s="7">
        <v>12</v>
      </c>
      <c r="S8" s="16"/>
      <c r="T8" s="7"/>
      <c r="U8" s="16"/>
      <c r="V8" s="7"/>
      <c r="W8" s="16"/>
      <c r="X8" s="7">
        <v>12</v>
      </c>
      <c r="Y8" s="16"/>
      <c r="Z8" s="7"/>
      <c r="AA8" s="16"/>
      <c r="AB8" s="7"/>
      <c r="AC8" s="20"/>
      <c r="AD8" s="34"/>
      <c r="AE8" s="33"/>
      <c r="AF8" s="34"/>
      <c r="AG8" s="33"/>
      <c r="AH8" s="34"/>
      <c r="AI8" s="67"/>
      <c r="AJ8" s="27">
        <f>COUNTA(F8,H8,J8,L8,N8,P8,R8,T8,V8,X8,Z8,AB8,AD8,AF8,AH8)</f>
        <v>4</v>
      </c>
      <c r="AK8" s="40">
        <f>SUM(G8,I8,K8,M8,O8,Q8,S8,U8,W8,Y8,AA8,AC8,AE8,AG8,AI8)</f>
        <v>2</v>
      </c>
    </row>
    <row r="9" spans="1:37" x14ac:dyDescent="0.25">
      <c r="A9" s="1"/>
      <c r="B9" s="2" t="s">
        <v>89</v>
      </c>
      <c r="C9" s="1"/>
      <c r="D9" s="2" t="s">
        <v>90</v>
      </c>
      <c r="E9" s="1"/>
      <c r="F9" s="7">
        <v>3</v>
      </c>
      <c r="G9" s="16"/>
      <c r="H9" s="7">
        <v>3</v>
      </c>
      <c r="I9" s="16">
        <v>3</v>
      </c>
      <c r="J9" s="7">
        <v>3</v>
      </c>
      <c r="K9" s="16">
        <v>2</v>
      </c>
      <c r="L9" s="7">
        <v>3</v>
      </c>
      <c r="M9" s="16"/>
      <c r="N9" s="7">
        <v>3</v>
      </c>
      <c r="O9" s="16">
        <v>4</v>
      </c>
      <c r="P9" s="7">
        <v>3</v>
      </c>
      <c r="Q9" s="16"/>
      <c r="R9" s="7">
        <v>3</v>
      </c>
      <c r="S9" s="16">
        <v>4</v>
      </c>
      <c r="T9" s="7">
        <v>3</v>
      </c>
      <c r="U9" s="16">
        <v>1</v>
      </c>
      <c r="V9" s="7">
        <v>3</v>
      </c>
      <c r="W9" s="16">
        <v>3</v>
      </c>
      <c r="X9" s="7">
        <v>3</v>
      </c>
      <c r="Y9" s="16">
        <v>1</v>
      </c>
      <c r="Z9" s="7">
        <v>3</v>
      </c>
      <c r="AA9" s="16">
        <v>2</v>
      </c>
      <c r="AB9" s="7">
        <v>3</v>
      </c>
      <c r="AC9" s="20">
        <v>2</v>
      </c>
      <c r="AD9" s="35">
        <v>3</v>
      </c>
      <c r="AE9" s="28"/>
      <c r="AF9" s="35">
        <v>3</v>
      </c>
      <c r="AG9" s="28">
        <v>2</v>
      </c>
      <c r="AH9" s="35">
        <v>3</v>
      </c>
      <c r="AI9" s="54">
        <v>3</v>
      </c>
      <c r="AJ9" s="27">
        <f t="shared" ref="AJ9:AJ26" si="0">COUNTA(F9,H9,J9,L9,N9,P9,R9,T9,V9,X9,Z9,AB9,AD9,AF9,AH9)</f>
        <v>15</v>
      </c>
      <c r="AK9" s="40">
        <f t="shared" ref="AK9:AK26" si="1">SUM(G9,I9,K9,M9,O9,Q9,S9,U9,W9,Y9,AA9,AC9,AE9,AG9,AI9)</f>
        <v>27</v>
      </c>
    </row>
    <row r="10" spans="1:37" x14ac:dyDescent="0.25">
      <c r="A10" s="1"/>
      <c r="B10" s="2" t="s">
        <v>91</v>
      </c>
      <c r="C10" s="1"/>
      <c r="D10" s="2" t="s">
        <v>92</v>
      </c>
      <c r="E10" s="1"/>
      <c r="F10" s="7">
        <v>11</v>
      </c>
      <c r="G10" s="16"/>
      <c r="H10" s="7">
        <v>11</v>
      </c>
      <c r="I10" s="16">
        <v>3</v>
      </c>
      <c r="J10" s="7">
        <v>11</v>
      </c>
      <c r="K10" s="16">
        <v>1</v>
      </c>
      <c r="L10" s="7">
        <v>11</v>
      </c>
      <c r="M10" s="16"/>
      <c r="N10" s="7">
        <v>11</v>
      </c>
      <c r="O10" s="16">
        <v>1</v>
      </c>
      <c r="P10" s="7">
        <v>11</v>
      </c>
      <c r="Q10" s="16"/>
      <c r="R10" s="7">
        <v>11</v>
      </c>
      <c r="S10" s="16"/>
      <c r="T10" s="7">
        <v>11</v>
      </c>
      <c r="U10" s="16"/>
      <c r="V10" s="7">
        <v>11</v>
      </c>
      <c r="W10" s="16">
        <v>3</v>
      </c>
      <c r="X10" s="7">
        <v>11</v>
      </c>
      <c r="Y10" s="16"/>
      <c r="Z10" s="7">
        <v>11</v>
      </c>
      <c r="AA10" s="16">
        <v>3</v>
      </c>
      <c r="AB10" s="7">
        <v>11</v>
      </c>
      <c r="AC10" s="20"/>
      <c r="AD10" s="35">
        <v>11</v>
      </c>
      <c r="AE10" s="28"/>
      <c r="AF10" s="35">
        <v>11</v>
      </c>
      <c r="AG10" s="28">
        <v>2</v>
      </c>
      <c r="AH10" s="35">
        <v>11</v>
      </c>
      <c r="AI10" s="54"/>
      <c r="AJ10" s="27">
        <f t="shared" si="0"/>
        <v>15</v>
      </c>
      <c r="AK10" s="40">
        <f t="shared" si="1"/>
        <v>13</v>
      </c>
    </row>
    <row r="11" spans="1:37" x14ac:dyDescent="0.25">
      <c r="A11" s="1"/>
      <c r="B11" s="2" t="s">
        <v>93</v>
      </c>
      <c r="C11" s="1"/>
      <c r="D11" s="2" t="s">
        <v>94</v>
      </c>
      <c r="E11" s="1"/>
      <c r="F11" s="7">
        <v>5</v>
      </c>
      <c r="G11" s="16">
        <v>1</v>
      </c>
      <c r="H11" s="7"/>
      <c r="I11" s="16"/>
      <c r="J11" s="7">
        <v>5</v>
      </c>
      <c r="K11" s="16">
        <v>2</v>
      </c>
      <c r="L11" s="7">
        <v>5</v>
      </c>
      <c r="M11" s="16"/>
      <c r="N11" s="7">
        <v>5</v>
      </c>
      <c r="O11" s="16">
        <v>2</v>
      </c>
      <c r="P11" s="7">
        <v>5</v>
      </c>
      <c r="Q11" s="16"/>
      <c r="R11" s="7">
        <v>13</v>
      </c>
      <c r="S11" s="16"/>
      <c r="T11" s="7">
        <v>5</v>
      </c>
      <c r="U11" s="16"/>
      <c r="V11" s="7">
        <v>5</v>
      </c>
      <c r="W11" s="16">
        <v>3</v>
      </c>
      <c r="X11" s="7">
        <v>5</v>
      </c>
      <c r="Y11" s="16">
        <v>1</v>
      </c>
      <c r="Z11" s="7">
        <v>5</v>
      </c>
      <c r="AA11" s="16">
        <v>3</v>
      </c>
      <c r="AB11" s="7">
        <v>5</v>
      </c>
      <c r="AC11" s="20">
        <v>1</v>
      </c>
      <c r="AD11" s="35">
        <v>5</v>
      </c>
      <c r="AE11" s="28"/>
      <c r="AF11" s="35">
        <v>5</v>
      </c>
      <c r="AG11" s="28"/>
      <c r="AH11" s="35">
        <v>5</v>
      </c>
      <c r="AI11" s="54">
        <v>3</v>
      </c>
      <c r="AJ11" s="27">
        <f t="shared" si="0"/>
        <v>14</v>
      </c>
      <c r="AK11" s="40">
        <f t="shared" si="1"/>
        <v>16</v>
      </c>
    </row>
    <row r="12" spans="1:37" x14ac:dyDescent="0.25">
      <c r="A12" s="1"/>
      <c r="B12" s="2" t="s">
        <v>95</v>
      </c>
      <c r="C12" s="1"/>
      <c r="D12" s="2" t="s">
        <v>96</v>
      </c>
      <c r="E12" s="1"/>
      <c r="F12" s="7">
        <v>12</v>
      </c>
      <c r="G12" s="16"/>
      <c r="H12" s="7">
        <v>12</v>
      </c>
      <c r="I12" s="16"/>
      <c r="J12" s="7">
        <v>14</v>
      </c>
      <c r="K12" s="16"/>
      <c r="L12" s="7">
        <v>14</v>
      </c>
      <c r="M12" s="16"/>
      <c r="N12" s="7">
        <v>14</v>
      </c>
      <c r="O12" s="16">
        <v>2</v>
      </c>
      <c r="P12" s="7"/>
      <c r="Q12" s="16"/>
      <c r="R12" s="7">
        <v>14</v>
      </c>
      <c r="S12" s="16">
        <v>1</v>
      </c>
      <c r="T12" s="7">
        <v>14</v>
      </c>
      <c r="U12" s="16"/>
      <c r="V12" s="7">
        <v>14</v>
      </c>
      <c r="W12" s="16"/>
      <c r="X12" s="7">
        <v>14</v>
      </c>
      <c r="Y12" s="16"/>
      <c r="Z12" s="7">
        <v>14</v>
      </c>
      <c r="AA12" s="16"/>
      <c r="AB12" s="7">
        <v>14</v>
      </c>
      <c r="AC12" s="20"/>
      <c r="AD12" s="35">
        <v>14</v>
      </c>
      <c r="AE12" s="28"/>
      <c r="AF12" s="35">
        <v>14</v>
      </c>
      <c r="AG12" s="28"/>
      <c r="AH12" s="35">
        <v>14</v>
      </c>
      <c r="AI12" s="54"/>
      <c r="AJ12" s="27">
        <f t="shared" si="0"/>
        <v>14</v>
      </c>
      <c r="AK12" s="40">
        <f t="shared" si="1"/>
        <v>3</v>
      </c>
    </row>
    <row r="13" spans="1:37" x14ac:dyDescent="0.25">
      <c r="A13" s="1"/>
      <c r="B13" s="2" t="s">
        <v>97</v>
      </c>
      <c r="C13" s="1"/>
      <c r="D13" s="2" t="s">
        <v>98</v>
      </c>
      <c r="E13" s="1"/>
      <c r="F13" s="7">
        <v>14</v>
      </c>
      <c r="G13" s="16"/>
      <c r="H13" s="7">
        <v>14</v>
      </c>
      <c r="I13" s="16">
        <v>1</v>
      </c>
      <c r="J13" s="7">
        <v>2</v>
      </c>
      <c r="K13" s="16">
        <v>1</v>
      </c>
      <c r="L13" s="7"/>
      <c r="M13" s="16"/>
      <c r="N13" s="7"/>
      <c r="O13" s="16"/>
      <c r="P13" s="7">
        <v>14</v>
      </c>
      <c r="Q13" s="16"/>
      <c r="R13" s="7"/>
      <c r="S13" s="16"/>
      <c r="T13" s="7"/>
      <c r="U13" s="16"/>
      <c r="V13" s="7"/>
      <c r="W13" s="16"/>
      <c r="X13" s="7"/>
      <c r="Y13" s="16"/>
      <c r="Z13" s="7"/>
      <c r="AA13" s="16"/>
      <c r="AB13" s="7"/>
      <c r="AC13" s="20"/>
      <c r="AD13" s="35"/>
      <c r="AE13" s="28"/>
      <c r="AF13" s="35"/>
      <c r="AG13" s="28"/>
      <c r="AH13" s="35"/>
      <c r="AI13" s="54"/>
      <c r="AJ13" s="27">
        <f t="shared" si="0"/>
        <v>4</v>
      </c>
      <c r="AK13" s="40">
        <f t="shared" si="1"/>
        <v>2</v>
      </c>
    </row>
    <row r="14" spans="1:37" x14ac:dyDescent="0.25">
      <c r="A14" s="1"/>
      <c r="B14" s="2" t="s">
        <v>101</v>
      </c>
      <c r="C14" s="1"/>
      <c r="D14" s="2" t="s">
        <v>102</v>
      </c>
      <c r="E14" s="1"/>
      <c r="F14" s="7">
        <v>1</v>
      </c>
      <c r="G14" s="16"/>
      <c r="H14" s="7">
        <v>1</v>
      </c>
      <c r="I14" s="16"/>
      <c r="J14" s="7">
        <v>1</v>
      </c>
      <c r="K14" s="16"/>
      <c r="L14" s="7">
        <v>1</v>
      </c>
      <c r="M14" s="16"/>
      <c r="N14" s="7">
        <v>1</v>
      </c>
      <c r="O14" s="16"/>
      <c r="P14" s="7">
        <v>1</v>
      </c>
      <c r="Q14" s="16"/>
      <c r="R14" s="7">
        <v>1</v>
      </c>
      <c r="S14" s="16"/>
      <c r="T14" s="7">
        <v>1</v>
      </c>
      <c r="U14" s="16"/>
      <c r="V14" s="7"/>
      <c r="W14" s="16"/>
      <c r="X14" s="7">
        <v>1</v>
      </c>
      <c r="Y14" s="16"/>
      <c r="Z14" s="7">
        <v>1</v>
      </c>
      <c r="AA14" s="16"/>
      <c r="AB14" s="7">
        <v>1</v>
      </c>
      <c r="AC14" s="20"/>
      <c r="AD14" s="35">
        <v>1</v>
      </c>
      <c r="AE14" s="28"/>
      <c r="AF14" s="35">
        <v>1</v>
      </c>
      <c r="AG14" s="28"/>
      <c r="AH14" s="35">
        <v>1</v>
      </c>
      <c r="AI14" s="54"/>
      <c r="AJ14" s="27">
        <f t="shared" si="0"/>
        <v>14</v>
      </c>
      <c r="AK14" s="40">
        <f t="shared" si="1"/>
        <v>0</v>
      </c>
    </row>
    <row r="15" spans="1:37" x14ac:dyDescent="0.25">
      <c r="A15" s="1"/>
      <c r="B15" s="2" t="s">
        <v>99</v>
      </c>
      <c r="C15" s="1"/>
      <c r="D15" s="2" t="s">
        <v>100</v>
      </c>
      <c r="E15" s="1"/>
      <c r="F15" s="7">
        <v>6</v>
      </c>
      <c r="G15" s="16">
        <v>5</v>
      </c>
      <c r="H15" s="7">
        <v>6</v>
      </c>
      <c r="I15" s="16">
        <v>7</v>
      </c>
      <c r="J15" s="7">
        <v>6</v>
      </c>
      <c r="K15" s="16">
        <v>3</v>
      </c>
      <c r="L15" s="7">
        <v>6</v>
      </c>
      <c r="M15" s="16">
        <v>2</v>
      </c>
      <c r="N15" s="7">
        <v>6</v>
      </c>
      <c r="O15" s="16">
        <v>8</v>
      </c>
      <c r="P15" s="7">
        <v>6</v>
      </c>
      <c r="Q15" s="16">
        <v>3</v>
      </c>
      <c r="R15" s="7">
        <v>6</v>
      </c>
      <c r="S15" s="16">
        <v>6</v>
      </c>
      <c r="T15" s="7">
        <v>6</v>
      </c>
      <c r="U15" s="16">
        <v>3</v>
      </c>
      <c r="V15" s="7">
        <v>6</v>
      </c>
      <c r="W15" s="16">
        <v>2</v>
      </c>
      <c r="X15" s="7">
        <v>6</v>
      </c>
      <c r="Y15" s="16">
        <v>4</v>
      </c>
      <c r="Z15" s="7">
        <v>6</v>
      </c>
      <c r="AA15" s="16">
        <v>3</v>
      </c>
      <c r="AB15" s="7">
        <v>6</v>
      </c>
      <c r="AC15" s="20">
        <v>4</v>
      </c>
      <c r="AD15" s="35">
        <v>6</v>
      </c>
      <c r="AE15" s="28">
        <v>1</v>
      </c>
      <c r="AF15" s="35">
        <v>6</v>
      </c>
      <c r="AG15" s="28">
        <v>3</v>
      </c>
      <c r="AH15" s="35">
        <v>6</v>
      </c>
      <c r="AI15" s="54">
        <v>1</v>
      </c>
      <c r="AJ15" s="27">
        <f t="shared" ref="AJ15" si="2">COUNTA(F15,H15,J15,L15,N15,P15,R15,T15,V15,X15,Z15,AB15,AD15,AF15,AH15)</f>
        <v>15</v>
      </c>
      <c r="AK15" s="40">
        <f t="shared" ref="AK15" si="3">SUM(G15,I15,K15,M15,O15,Q15,S15,U15,W15,Y15,AA15,AC15,AE15,AG15,AI15)</f>
        <v>55</v>
      </c>
    </row>
    <row r="16" spans="1:37" x14ac:dyDescent="0.25">
      <c r="A16" s="1"/>
      <c r="B16" s="2" t="s">
        <v>103</v>
      </c>
      <c r="C16" s="1"/>
      <c r="D16" s="2" t="s">
        <v>104</v>
      </c>
      <c r="E16" s="1"/>
      <c r="F16" s="7"/>
      <c r="G16" s="16"/>
      <c r="H16" s="7"/>
      <c r="I16" s="16"/>
      <c r="J16" s="7">
        <v>12</v>
      </c>
      <c r="K16" s="16"/>
      <c r="L16" s="7">
        <v>12</v>
      </c>
      <c r="M16" s="16"/>
      <c r="N16" s="7"/>
      <c r="O16" s="16"/>
      <c r="P16" s="7"/>
      <c r="Q16" s="16"/>
      <c r="R16" s="7"/>
      <c r="S16" s="16"/>
      <c r="T16" s="7"/>
      <c r="U16" s="16"/>
      <c r="V16" s="7">
        <v>1</v>
      </c>
      <c r="W16" s="16"/>
      <c r="X16" s="7"/>
      <c r="Y16" s="16"/>
      <c r="Z16" s="7">
        <v>13</v>
      </c>
      <c r="AA16" s="16"/>
      <c r="AB16" s="7">
        <v>13</v>
      </c>
      <c r="AC16" s="20"/>
      <c r="AD16" s="35">
        <v>12</v>
      </c>
      <c r="AE16" s="28"/>
      <c r="AF16" s="35"/>
      <c r="AG16" s="28"/>
      <c r="AH16" s="35">
        <v>12</v>
      </c>
      <c r="AI16" s="54">
        <v>1</v>
      </c>
      <c r="AJ16" s="27">
        <f t="shared" si="0"/>
        <v>7</v>
      </c>
      <c r="AK16" s="40">
        <f t="shared" si="1"/>
        <v>1</v>
      </c>
    </row>
    <row r="17" spans="1:37" x14ac:dyDescent="0.25">
      <c r="A17" s="1"/>
      <c r="B17" s="2" t="s">
        <v>105</v>
      </c>
      <c r="C17" s="1"/>
      <c r="D17" s="2" t="s">
        <v>106</v>
      </c>
      <c r="E17" s="1"/>
      <c r="F17" s="7">
        <v>2</v>
      </c>
      <c r="G17" s="16"/>
      <c r="H17" s="7">
        <v>2</v>
      </c>
      <c r="I17" s="16">
        <v>1</v>
      </c>
      <c r="J17" s="7"/>
      <c r="K17" s="16"/>
      <c r="L17" s="7">
        <v>2</v>
      </c>
      <c r="M17" s="16"/>
      <c r="N17" s="7"/>
      <c r="O17" s="16"/>
      <c r="P17" s="7">
        <v>2</v>
      </c>
      <c r="Q17" s="16"/>
      <c r="R17" s="7">
        <v>2</v>
      </c>
      <c r="S17" s="16">
        <v>3</v>
      </c>
      <c r="T17" s="7">
        <v>2</v>
      </c>
      <c r="U17" s="16">
        <v>3</v>
      </c>
      <c r="V17" s="7"/>
      <c r="W17" s="16"/>
      <c r="X17" s="7">
        <v>2</v>
      </c>
      <c r="Y17" s="16">
        <v>2</v>
      </c>
      <c r="Z17" s="7">
        <v>2</v>
      </c>
      <c r="AA17" s="16">
        <v>5</v>
      </c>
      <c r="AB17" s="7">
        <v>2</v>
      </c>
      <c r="AC17" s="20">
        <v>4</v>
      </c>
      <c r="AD17" s="35">
        <v>2</v>
      </c>
      <c r="AE17" s="28"/>
      <c r="AF17" s="35">
        <v>2</v>
      </c>
      <c r="AG17" s="28">
        <v>4</v>
      </c>
      <c r="AH17" s="35">
        <v>2</v>
      </c>
      <c r="AI17" s="54">
        <v>1</v>
      </c>
      <c r="AJ17" s="27">
        <f>COUNTA(F17,H17,J17,L17,N17,P17,R17,T17,V17,X17,Z17,AB17,AD17,AF17,AH17)</f>
        <v>12</v>
      </c>
      <c r="AK17" s="40">
        <f t="shared" si="1"/>
        <v>23</v>
      </c>
    </row>
    <row r="18" spans="1:37" x14ac:dyDescent="0.25">
      <c r="A18" s="1"/>
      <c r="B18" s="2" t="s">
        <v>298</v>
      </c>
      <c r="C18" s="1"/>
      <c r="D18" s="2" t="s">
        <v>297</v>
      </c>
      <c r="E18" s="1"/>
      <c r="F18" s="7"/>
      <c r="G18" s="16"/>
      <c r="H18" s="7"/>
      <c r="I18" s="16"/>
      <c r="J18" s="7"/>
      <c r="K18" s="16"/>
      <c r="L18" s="7"/>
      <c r="M18" s="16"/>
      <c r="N18" s="7"/>
      <c r="O18" s="16"/>
      <c r="P18" s="7"/>
      <c r="Q18" s="16"/>
      <c r="R18" s="7"/>
      <c r="S18" s="16"/>
      <c r="T18" s="7"/>
      <c r="U18" s="16"/>
      <c r="V18" s="7"/>
      <c r="W18" s="16"/>
      <c r="X18" s="7"/>
      <c r="Y18" s="16"/>
      <c r="Z18" s="7">
        <v>4</v>
      </c>
      <c r="AA18" s="16"/>
      <c r="AB18" s="7"/>
      <c r="AC18" s="20"/>
      <c r="AD18" s="35"/>
      <c r="AE18" s="28"/>
      <c r="AF18" s="35"/>
      <c r="AG18" s="28"/>
      <c r="AH18" s="35"/>
      <c r="AI18" s="54"/>
      <c r="AJ18" s="27">
        <f>COUNTA(F18,H18,J18,L18,N18,P18,R18,T18,V18,X18,Z18,AB18,AD18,AF18,AH18)</f>
        <v>1</v>
      </c>
      <c r="AK18" s="40">
        <f t="shared" ref="AK18" si="4">SUM(G18,I18,K18,M18,O18,Q18,S18,U18,W18,Y18,AA18,AC18,AE18,AG18,AI18)</f>
        <v>0</v>
      </c>
    </row>
    <row r="19" spans="1:37" x14ac:dyDescent="0.25">
      <c r="A19" s="1"/>
      <c r="B19" s="2" t="s">
        <v>107</v>
      </c>
      <c r="C19" s="1"/>
      <c r="D19" s="2" t="s">
        <v>108</v>
      </c>
      <c r="E19" s="1"/>
      <c r="F19" s="7"/>
      <c r="G19" s="16"/>
      <c r="H19" s="7"/>
      <c r="I19" s="16"/>
      <c r="J19" s="7"/>
      <c r="K19" s="16"/>
      <c r="L19" s="7"/>
      <c r="M19" s="16"/>
      <c r="N19" s="7">
        <v>10</v>
      </c>
      <c r="O19" s="16"/>
      <c r="P19" s="7">
        <v>10</v>
      </c>
      <c r="Q19" s="16"/>
      <c r="R19" s="7">
        <v>10</v>
      </c>
      <c r="S19" s="16"/>
      <c r="T19" s="7">
        <v>10</v>
      </c>
      <c r="U19" s="16"/>
      <c r="V19" s="7">
        <v>10</v>
      </c>
      <c r="W19" s="16"/>
      <c r="X19" s="7">
        <v>10</v>
      </c>
      <c r="Y19" s="16"/>
      <c r="Z19" s="7"/>
      <c r="AA19" s="16"/>
      <c r="AB19" s="7"/>
      <c r="AC19" s="20"/>
      <c r="AD19" s="35">
        <v>10</v>
      </c>
      <c r="AE19" s="28"/>
      <c r="AF19" s="35">
        <v>10</v>
      </c>
      <c r="AG19" s="28"/>
      <c r="AH19" s="35"/>
      <c r="AI19" s="54"/>
      <c r="AJ19" s="27">
        <f t="shared" si="0"/>
        <v>8</v>
      </c>
      <c r="AK19" s="40">
        <f t="shared" si="1"/>
        <v>0</v>
      </c>
    </row>
    <row r="20" spans="1:37" x14ac:dyDescent="0.25">
      <c r="A20" s="1"/>
      <c r="B20" s="2" t="s">
        <v>109</v>
      </c>
      <c r="C20" s="1"/>
      <c r="D20" s="2" t="s">
        <v>110</v>
      </c>
      <c r="E20" s="1"/>
      <c r="F20" s="7">
        <v>8</v>
      </c>
      <c r="G20" s="16">
        <v>2</v>
      </c>
      <c r="H20" s="7"/>
      <c r="I20" s="16"/>
      <c r="J20" s="7">
        <v>8</v>
      </c>
      <c r="K20" s="16">
        <v>3</v>
      </c>
      <c r="L20" s="7">
        <v>8</v>
      </c>
      <c r="M20" s="16">
        <v>3</v>
      </c>
      <c r="N20" s="7">
        <v>8</v>
      </c>
      <c r="O20" s="16">
        <v>4</v>
      </c>
      <c r="P20" s="7">
        <v>8</v>
      </c>
      <c r="Q20" s="16">
        <v>1</v>
      </c>
      <c r="R20" s="7">
        <v>8</v>
      </c>
      <c r="S20" s="16">
        <v>4</v>
      </c>
      <c r="T20" s="7">
        <v>8</v>
      </c>
      <c r="U20" s="16">
        <v>4</v>
      </c>
      <c r="V20" s="7"/>
      <c r="W20" s="16"/>
      <c r="X20" s="7"/>
      <c r="Y20" s="16"/>
      <c r="Z20" s="7">
        <v>8</v>
      </c>
      <c r="AA20" s="16">
        <v>2</v>
      </c>
      <c r="AB20" s="7">
        <v>8</v>
      </c>
      <c r="AC20" s="20"/>
      <c r="AD20" s="35"/>
      <c r="AE20" s="28"/>
      <c r="AF20" s="35">
        <v>8</v>
      </c>
      <c r="AG20" s="28"/>
      <c r="AH20" s="35">
        <v>8</v>
      </c>
      <c r="AI20" s="54"/>
      <c r="AJ20" s="27">
        <f t="shared" si="0"/>
        <v>11</v>
      </c>
      <c r="AK20" s="40">
        <f t="shared" si="1"/>
        <v>23</v>
      </c>
    </row>
    <row r="21" spans="1:37" x14ac:dyDescent="0.25">
      <c r="A21" s="1"/>
      <c r="B21" s="2" t="s">
        <v>111</v>
      </c>
      <c r="C21" s="1"/>
      <c r="D21" s="2" t="s">
        <v>112</v>
      </c>
      <c r="E21" s="1"/>
      <c r="F21" s="7">
        <v>7</v>
      </c>
      <c r="G21" s="16"/>
      <c r="H21" s="7">
        <v>7</v>
      </c>
      <c r="I21" s="16">
        <v>1</v>
      </c>
      <c r="J21" s="7">
        <v>7</v>
      </c>
      <c r="K21" s="16"/>
      <c r="L21" s="7">
        <v>7</v>
      </c>
      <c r="M21" s="16"/>
      <c r="N21" s="7"/>
      <c r="O21" s="16"/>
      <c r="P21" s="7"/>
      <c r="Q21" s="16"/>
      <c r="R21" s="7"/>
      <c r="S21" s="16"/>
      <c r="T21" s="7"/>
      <c r="U21" s="16"/>
      <c r="V21" s="7">
        <v>12</v>
      </c>
      <c r="W21" s="16"/>
      <c r="X21" s="7"/>
      <c r="Y21" s="16"/>
      <c r="Z21" s="7">
        <v>12</v>
      </c>
      <c r="AA21" s="16"/>
      <c r="AB21" s="7"/>
      <c r="AC21" s="20"/>
      <c r="AD21" s="35"/>
      <c r="AE21" s="28"/>
      <c r="AF21" s="35"/>
      <c r="AG21" s="28"/>
      <c r="AH21" s="35"/>
      <c r="AI21" s="54"/>
      <c r="AJ21" s="27">
        <f t="shared" si="0"/>
        <v>6</v>
      </c>
      <c r="AK21" s="40">
        <f t="shared" si="1"/>
        <v>1</v>
      </c>
    </row>
    <row r="22" spans="1:37" x14ac:dyDescent="0.25">
      <c r="A22" s="1"/>
      <c r="B22" s="2" t="s">
        <v>113</v>
      </c>
      <c r="C22" s="1"/>
      <c r="D22" s="2" t="s">
        <v>114</v>
      </c>
      <c r="E22" s="1"/>
      <c r="F22" s="7">
        <v>9</v>
      </c>
      <c r="G22" s="16">
        <v>1</v>
      </c>
      <c r="H22" s="7">
        <v>9</v>
      </c>
      <c r="I22" s="16">
        <v>2</v>
      </c>
      <c r="J22" s="7">
        <v>9</v>
      </c>
      <c r="K22" s="16">
        <v>1</v>
      </c>
      <c r="L22" s="7">
        <v>9</v>
      </c>
      <c r="M22" s="16"/>
      <c r="N22" s="7"/>
      <c r="O22" s="16"/>
      <c r="P22" s="7">
        <v>9</v>
      </c>
      <c r="Q22" s="16"/>
      <c r="R22" s="7"/>
      <c r="S22" s="16"/>
      <c r="T22" s="7"/>
      <c r="U22" s="16"/>
      <c r="V22" s="7">
        <v>9</v>
      </c>
      <c r="W22" s="16"/>
      <c r="X22" s="7"/>
      <c r="Y22" s="16"/>
      <c r="Z22" s="7"/>
      <c r="AA22" s="16"/>
      <c r="AB22" s="7">
        <v>9</v>
      </c>
      <c r="AC22" s="20"/>
      <c r="AD22" s="35">
        <v>9</v>
      </c>
      <c r="AE22" s="28"/>
      <c r="AF22" s="35">
        <v>9</v>
      </c>
      <c r="AG22" s="28">
        <v>1</v>
      </c>
      <c r="AH22" s="35">
        <v>9</v>
      </c>
      <c r="AI22" s="54"/>
      <c r="AJ22" s="27">
        <f t="shared" si="0"/>
        <v>10</v>
      </c>
      <c r="AK22" s="40">
        <f t="shared" si="1"/>
        <v>5</v>
      </c>
    </row>
    <row r="23" spans="1:37" x14ac:dyDescent="0.25">
      <c r="A23" s="1"/>
      <c r="B23" s="2" t="s">
        <v>115</v>
      </c>
      <c r="C23" s="1"/>
      <c r="D23" s="2" t="s">
        <v>116</v>
      </c>
      <c r="E23" s="1"/>
      <c r="F23" s="7">
        <v>10</v>
      </c>
      <c r="G23" s="16"/>
      <c r="H23" s="7">
        <v>10</v>
      </c>
      <c r="I23" s="16"/>
      <c r="J23" s="7">
        <v>10</v>
      </c>
      <c r="K23" s="16"/>
      <c r="L23" s="7">
        <v>10</v>
      </c>
      <c r="M23" s="16"/>
      <c r="N23" s="7">
        <v>9</v>
      </c>
      <c r="O23" s="16"/>
      <c r="P23" s="7">
        <v>12</v>
      </c>
      <c r="Q23" s="16"/>
      <c r="R23" s="7">
        <v>9</v>
      </c>
      <c r="S23" s="16"/>
      <c r="T23" s="7"/>
      <c r="U23" s="16"/>
      <c r="V23" s="7">
        <v>8</v>
      </c>
      <c r="W23" s="16"/>
      <c r="X23" s="7">
        <v>8</v>
      </c>
      <c r="Y23" s="16"/>
      <c r="Z23" s="7">
        <v>9</v>
      </c>
      <c r="AA23" s="16"/>
      <c r="AB23" s="7">
        <v>10</v>
      </c>
      <c r="AC23" s="20"/>
      <c r="AD23" s="35">
        <v>8</v>
      </c>
      <c r="AE23" s="28"/>
      <c r="AF23" s="35">
        <v>12</v>
      </c>
      <c r="AG23" s="28"/>
      <c r="AH23" s="35"/>
      <c r="AI23" s="54"/>
      <c r="AJ23" s="27">
        <f t="shared" si="0"/>
        <v>13</v>
      </c>
      <c r="AK23" s="40">
        <f t="shared" si="1"/>
        <v>0</v>
      </c>
    </row>
    <row r="24" spans="1:37" x14ac:dyDescent="0.25">
      <c r="A24" s="1"/>
      <c r="B24" s="2" t="s">
        <v>117</v>
      </c>
      <c r="C24" s="1"/>
      <c r="D24" s="2" t="s">
        <v>118</v>
      </c>
      <c r="E24" s="1"/>
      <c r="F24" s="7"/>
      <c r="G24" s="16"/>
      <c r="H24" s="7"/>
      <c r="I24" s="16"/>
      <c r="J24" s="7"/>
      <c r="K24" s="16"/>
      <c r="L24" s="7"/>
      <c r="M24" s="16"/>
      <c r="N24" s="7"/>
      <c r="O24" s="16"/>
      <c r="P24" s="7"/>
      <c r="Q24" s="16"/>
      <c r="R24" s="7"/>
      <c r="S24" s="16"/>
      <c r="T24" s="7"/>
      <c r="U24" s="16"/>
      <c r="V24" s="7">
        <v>4</v>
      </c>
      <c r="W24" s="16">
        <v>1</v>
      </c>
      <c r="X24" s="7">
        <v>4</v>
      </c>
      <c r="Y24" s="16"/>
      <c r="Z24" s="7"/>
      <c r="AA24" s="16"/>
      <c r="AB24" s="7">
        <v>4</v>
      </c>
      <c r="AC24" s="20"/>
      <c r="AD24" s="35"/>
      <c r="AE24" s="28"/>
      <c r="AF24" s="35">
        <v>4</v>
      </c>
      <c r="AG24" s="28">
        <v>1</v>
      </c>
      <c r="AH24" s="35">
        <v>4</v>
      </c>
      <c r="AI24" s="54">
        <v>1</v>
      </c>
      <c r="AJ24" s="27">
        <f t="shared" si="0"/>
        <v>5</v>
      </c>
      <c r="AK24" s="40">
        <f t="shared" si="1"/>
        <v>3</v>
      </c>
    </row>
    <row r="25" spans="1:37" x14ac:dyDescent="0.25">
      <c r="A25" s="1"/>
      <c r="B25" s="2" t="s">
        <v>119</v>
      </c>
      <c r="C25" s="1"/>
      <c r="D25" s="2" t="s">
        <v>120</v>
      </c>
      <c r="E25" s="1"/>
      <c r="F25" s="7"/>
      <c r="G25" s="16"/>
      <c r="H25" s="7"/>
      <c r="I25" s="16"/>
      <c r="J25" s="7"/>
      <c r="K25" s="16"/>
      <c r="L25" s="7"/>
      <c r="M25" s="16"/>
      <c r="N25" s="7"/>
      <c r="O25" s="16"/>
      <c r="P25" s="7">
        <v>7</v>
      </c>
      <c r="Q25" s="16"/>
      <c r="R25" s="7">
        <v>7</v>
      </c>
      <c r="S25" s="16">
        <v>6</v>
      </c>
      <c r="T25" s="7">
        <v>7</v>
      </c>
      <c r="U25" s="16"/>
      <c r="V25" s="7">
        <v>7</v>
      </c>
      <c r="W25" s="16">
        <v>3</v>
      </c>
      <c r="X25" s="7">
        <v>7</v>
      </c>
      <c r="Y25" s="16"/>
      <c r="Z25" s="7">
        <v>7</v>
      </c>
      <c r="AA25" s="16">
        <v>2</v>
      </c>
      <c r="AB25" s="7">
        <v>7</v>
      </c>
      <c r="AC25" s="20">
        <v>1</v>
      </c>
      <c r="AD25" s="35">
        <v>7</v>
      </c>
      <c r="AE25" s="28">
        <v>1</v>
      </c>
      <c r="AF25" s="35">
        <v>7</v>
      </c>
      <c r="AG25" s="28">
        <v>1</v>
      </c>
      <c r="AH25" s="35">
        <v>7</v>
      </c>
      <c r="AI25" s="54"/>
      <c r="AJ25" s="27">
        <f t="shared" si="0"/>
        <v>10</v>
      </c>
      <c r="AK25" s="40">
        <f t="shared" si="1"/>
        <v>14</v>
      </c>
    </row>
    <row r="26" spans="1:37" ht="15.75" thickBot="1" x14ac:dyDescent="0.3">
      <c r="A26" s="3"/>
      <c r="B26" s="4" t="s">
        <v>121</v>
      </c>
      <c r="C26" s="3"/>
      <c r="D26" s="4" t="s">
        <v>122</v>
      </c>
      <c r="E26" s="3"/>
      <c r="F26" s="8"/>
      <c r="G26" s="17"/>
      <c r="H26" s="8"/>
      <c r="I26" s="17"/>
      <c r="J26" s="8"/>
      <c r="K26" s="17"/>
      <c r="L26" s="8"/>
      <c r="M26" s="17"/>
      <c r="N26" s="8"/>
      <c r="O26" s="17"/>
      <c r="P26" s="8"/>
      <c r="Q26" s="17"/>
      <c r="R26" s="8"/>
      <c r="S26" s="17"/>
      <c r="T26" s="8"/>
      <c r="U26" s="17"/>
      <c r="V26" s="8"/>
      <c r="W26" s="17"/>
      <c r="X26" s="8"/>
      <c r="Y26" s="17"/>
      <c r="Z26" s="8"/>
      <c r="AA26" s="17"/>
      <c r="AB26" s="8"/>
      <c r="AC26" s="21"/>
      <c r="AD26" s="36"/>
      <c r="AE26" s="30"/>
      <c r="AF26" s="36"/>
      <c r="AG26" s="30"/>
      <c r="AH26" s="36"/>
      <c r="AI26" s="55"/>
      <c r="AJ26" s="29">
        <f t="shared" si="0"/>
        <v>0</v>
      </c>
      <c r="AK26" s="41">
        <f t="shared" si="1"/>
        <v>0</v>
      </c>
    </row>
    <row r="27" spans="1:37" x14ac:dyDescent="0.25">
      <c r="F27" s="14">
        <f>COUNTA(F7:F26)</f>
        <v>13</v>
      </c>
      <c r="G27" s="15">
        <f>SUM(G7:G26)</f>
        <v>9</v>
      </c>
      <c r="H27" s="14">
        <f t="shared" ref="H27" si="5">COUNTA(H7:H26)</f>
        <v>12</v>
      </c>
      <c r="I27" s="15">
        <f t="shared" ref="I27" si="6">SUM(I7:I26)</f>
        <v>22</v>
      </c>
      <c r="J27" s="14">
        <f t="shared" ref="J27" si="7">COUNTA(J7:J26)</f>
        <v>13</v>
      </c>
      <c r="K27" s="15">
        <f t="shared" ref="K27" si="8">SUM(K7:K26)</f>
        <v>16</v>
      </c>
      <c r="L27" s="14">
        <f t="shared" ref="L27" si="9">COUNTA(L7:L26)</f>
        <v>13</v>
      </c>
      <c r="M27" s="15">
        <f t="shared" ref="M27" si="10">SUM(M7:M26)</f>
        <v>5</v>
      </c>
      <c r="N27" s="14">
        <f t="shared" ref="N27" si="11">COUNTA(N7:N26)</f>
        <v>11</v>
      </c>
      <c r="O27" s="15">
        <f t="shared" ref="O27" si="12">SUM(O7:O26)</f>
        <v>26</v>
      </c>
      <c r="P27" s="14">
        <f t="shared" ref="P27" si="13">COUNTA(P7:P26)</f>
        <v>12</v>
      </c>
      <c r="Q27" s="15">
        <f t="shared" ref="Q27" si="14">SUM(Q7:Q26)</f>
        <v>4</v>
      </c>
      <c r="R27" s="14">
        <f t="shared" ref="R27" si="15">COUNTA(R7:R26)</f>
        <v>12</v>
      </c>
      <c r="S27" s="15">
        <f t="shared" ref="S27" si="16">SUM(S7:S26)</f>
        <v>24</v>
      </c>
      <c r="T27" s="14">
        <f t="shared" ref="T27" si="17">COUNTA(T7:T26)</f>
        <v>11</v>
      </c>
      <c r="U27" s="15">
        <f t="shared" ref="U27" si="18">SUM(U7:U26)</f>
        <v>12</v>
      </c>
      <c r="V27" s="14">
        <f t="shared" ref="V27" si="19">COUNTA(V7:V26)</f>
        <v>13</v>
      </c>
      <c r="W27" s="15">
        <f t="shared" ref="W27" si="20">SUM(W7:W26)</f>
        <v>16</v>
      </c>
      <c r="X27" s="14">
        <f t="shared" ref="X27" si="21">COUNTA(X7:X26)</f>
        <v>13</v>
      </c>
      <c r="Y27" s="15">
        <f t="shared" ref="Y27" si="22">SUM(Y7:Y26)</f>
        <v>9</v>
      </c>
      <c r="Z27" s="14">
        <f t="shared" ref="Z27" si="23">COUNTA(Z7:Z26)</f>
        <v>13</v>
      </c>
      <c r="AA27" s="15">
        <f t="shared" ref="AA27" si="24">SUM(AA7:AA26)</f>
        <v>20</v>
      </c>
      <c r="AB27" s="14">
        <f t="shared" ref="AB27:AH27" si="25">COUNTA(AB7:AB26)</f>
        <v>14</v>
      </c>
      <c r="AC27" s="15">
        <f t="shared" ref="AC27:AI27" si="26">SUM(AC7:AC26)</f>
        <v>13</v>
      </c>
      <c r="AD27" s="14">
        <f t="shared" si="25"/>
        <v>12</v>
      </c>
      <c r="AE27" s="15">
        <f t="shared" si="26"/>
        <v>2</v>
      </c>
      <c r="AF27" s="14">
        <f t="shared" si="25"/>
        <v>13</v>
      </c>
      <c r="AG27" s="15">
        <f t="shared" si="26"/>
        <v>14</v>
      </c>
      <c r="AH27" s="14">
        <f t="shared" si="25"/>
        <v>13</v>
      </c>
      <c r="AI27" s="15">
        <f t="shared" si="26"/>
        <v>10</v>
      </c>
      <c r="AJ27" s="14"/>
      <c r="AK27" s="15">
        <f>SUM(AK7:AK26)</f>
        <v>202</v>
      </c>
    </row>
  </sheetData>
  <sheetProtection algorithmName="SHA-512" hashValue="BNK62G8Mkjyis8mFanfPUaEXwjnkNQA2R401r+8KeqEUUJzsM2OdSu3oq1IFS5MFa4zawI+Va5Wk9xAug0v/jQ==" saltValue="THzQsngMN+vMVB2URnIeTw==" spinCount="100000" sheet="1" objects="1" scenarios="1"/>
  <mergeCells count="18">
    <mergeCell ref="A1:E6"/>
    <mergeCell ref="F1:G5"/>
    <mergeCell ref="H1:I5"/>
    <mergeCell ref="J1:K5"/>
    <mergeCell ref="L1:M5"/>
    <mergeCell ref="N1:O5"/>
    <mergeCell ref="P1:Q5"/>
    <mergeCell ref="R1:S5"/>
    <mergeCell ref="T1:U5"/>
    <mergeCell ref="V1:W5"/>
    <mergeCell ref="X1:Y5"/>
    <mergeCell ref="AB1:AC5"/>
    <mergeCell ref="AJ1:AJ6"/>
    <mergeCell ref="AK1:AK6"/>
    <mergeCell ref="Z1:AA5"/>
    <mergeCell ref="AD1:AE5"/>
    <mergeCell ref="AF1:AG5"/>
    <mergeCell ref="AH1:AI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6EAD9-84C2-4552-930B-41483B336098}">
  <dimension ref="A1:AK25"/>
  <sheetViews>
    <sheetView workbookViewId="0">
      <selection sqref="A1:E6"/>
    </sheetView>
  </sheetViews>
  <sheetFormatPr baseColWidth="10" defaultRowHeight="15" x14ac:dyDescent="0.25"/>
  <cols>
    <col min="1" max="1" width="1.28515625" customWidth="1"/>
    <col min="2" max="2" width="18.5703125" bestFit="1" customWidth="1"/>
    <col min="3" max="3" width="1.28515625" customWidth="1"/>
    <col min="4" max="4" width="28" bestFit="1" customWidth="1"/>
    <col min="5" max="5" width="1.28515625" customWidth="1"/>
    <col min="6" max="37" width="3.85546875" customWidth="1"/>
  </cols>
  <sheetData>
    <row r="1" spans="1:37" ht="29.25" customHeight="1" x14ac:dyDescent="0.25">
      <c r="A1" s="129" t="s">
        <v>130</v>
      </c>
      <c r="B1" s="129"/>
      <c r="C1" s="129"/>
      <c r="D1" s="129"/>
      <c r="E1" s="117"/>
      <c r="F1" s="132" t="s">
        <v>161</v>
      </c>
      <c r="G1" s="133"/>
      <c r="H1" s="132" t="s">
        <v>208</v>
      </c>
      <c r="I1" s="133"/>
      <c r="J1" s="132" t="s">
        <v>240</v>
      </c>
      <c r="K1" s="133"/>
      <c r="L1" s="132" t="s">
        <v>176</v>
      </c>
      <c r="M1" s="133"/>
      <c r="N1" s="132" t="s">
        <v>294</v>
      </c>
      <c r="O1" s="133"/>
      <c r="P1" s="132" t="s">
        <v>189</v>
      </c>
      <c r="Q1" s="133"/>
      <c r="R1" s="132" t="s">
        <v>166</v>
      </c>
      <c r="S1" s="133"/>
      <c r="T1" s="132" t="s">
        <v>209</v>
      </c>
      <c r="U1" s="133"/>
      <c r="V1" s="132" t="s">
        <v>241</v>
      </c>
      <c r="W1" s="133"/>
      <c r="X1" s="132" t="s">
        <v>181</v>
      </c>
      <c r="Y1" s="133"/>
      <c r="Z1" s="132" t="s">
        <v>196</v>
      </c>
      <c r="AA1" s="133"/>
      <c r="AB1" s="132" t="s">
        <v>192</v>
      </c>
      <c r="AC1" s="133"/>
      <c r="AD1" s="132" t="s">
        <v>306</v>
      </c>
      <c r="AE1" s="133"/>
      <c r="AF1" s="132" t="s">
        <v>307</v>
      </c>
      <c r="AG1" s="133"/>
      <c r="AH1" s="132" t="s">
        <v>185</v>
      </c>
      <c r="AI1" s="133"/>
      <c r="AJ1" s="107" t="s">
        <v>127</v>
      </c>
      <c r="AK1" s="118" t="s">
        <v>128</v>
      </c>
    </row>
    <row r="2" spans="1:37" x14ac:dyDescent="0.25">
      <c r="A2" s="129"/>
      <c r="B2" s="129"/>
      <c r="C2" s="129"/>
      <c r="D2" s="129"/>
      <c r="E2" s="117"/>
      <c r="F2" s="134"/>
      <c r="G2" s="135"/>
      <c r="H2" s="134"/>
      <c r="I2" s="135"/>
      <c r="J2" s="134"/>
      <c r="K2" s="135"/>
      <c r="L2" s="134"/>
      <c r="M2" s="135"/>
      <c r="N2" s="134"/>
      <c r="O2" s="135"/>
      <c r="P2" s="134"/>
      <c r="Q2" s="135"/>
      <c r="R2" s="134"/>
      <c r="S2" s="135"/>
      <c r="T2" s="134"/>
      <c r="U2" s="135"/>
      <c r="V2" s="134"/>
      <c r="W2" s="135"/>
      <c r="X2" s="134"/>
      <c r="Y2" s="135"/>
      <c r="Z2" s="134"/>
      <c r="AA2" s="135"/>
      <c r="AB2" s="134"/>
      <c r="AC2" s="135"/>
      <c r="AD2" s="134"/>
      <c r="AE2" s="135"/>
      <c r="AF2" s="134"/>
      <c r="AG2" s="135"/>
      <c r="AH2" s="134"/>
      <c r="AI2" s="135"/>
      <c r="AJ2" s="108"/>
      <c r="AK2" s="119"/>
    </row>
    <row r="3" spans="1:37" x14ac:dyDescent="0.25">
      <c r="A3" s="129"/>
      <c r="B3" s="129"/>
      <c r="C3" s="129"/>
      <c r="D3" s="129"/>
      <c r="E3" s="117"/>
      <c r="F3" s="134"/>
      <c r="G3" s="135"/>
      <c r="H3" s="134"/>
      <c r="I3" s="135"/>
      <c r="J3" s="134"/>
      <c r="K3" s="135"/>
      <c r="L3" s="134"/>
      <c r="M3" s="135"/>
      <c r="N3" s="134"/>
      <c r="O3" s="135"/>
      <c r="P3" s="134"/>
      <c r="Q3" s="135"/>
      <c r="R3" s="134"/>
      <c r="S3" s="135"/>
      <c r="T3" s="134"/>
      <c r="U3" s="135"/>
      <c r="V3" s="134"/>
      <c r="W3" s="135"/>
      <c r="X3" s="134"/>
      <c r="Y3" s="135"/>
      <c r="Z3" s="134"/>
      <c r="AA3" s="135"/>
      <c r="AB3" s="134"/>
      <c r="AC3" s="135"/>
      <c r="AD3" s="134"/>
      <c r="AE3" s="135"/>
      <c r="AF3" s="134"/>
      <c r="AG3" s="135"/>
      <c r="AH3" s="134"/>
      <c r="AI3" s="135"/>
      <c r="AJ3" s="108"/>
      <c r="AK3" s="119"/>
    </row>
    <row r="4" spans="1:37" x14ac:dyDescent="0.25">
      <c r="A4" s="129"/>
      <c r="B4" s="129"/>
      <c r="C4" s="129"/>
      <c r="D4" s="129"/>
      <c r="E4" s="117"/>
      <c r="F4" s="134"/>
      <c r="G4" s="135"/>
      <c r="H4" s="134"/>
      <c r="I4" s="135"/>
      <c r="J4" s="134"/>
      <c r="K4" s="135"/>
      <c r="L4" s="134"/>
      <c r="M4" s="135"/>
      <c r="N4" s="134"/>
      <c r="O4" s="135"/>
      <c r="P4" s="134"/>
      <c r="Q4" s="135"/>
      <c r="R4" s="134"/>
      <c r="S4" s="135"/>
      <c r="T4" s="134"/>
      <c r="U4" s="135"/>
      <c r="V4" s="134"/>
      <c r="W4" s="135"/>
      <c r="X4" s="134"/>
      <c r="Y4" s="135"/>
      <c r="Z4" s="134"/>
      <c r="AA4" s="135"/>
      <c r="AB4" s="134"/>
      <c r="AC4" s="135"/>
      <c r="AD4" s="134"/>
      <c r="AE4" s="135"/>
      <c r="AF4" s="134"/>
      <c r="AG4" s="135"/>
      <c r="AH4" s="134"/>
      <c r="AI4" s="135"/>
      <c r="AJ4" s="108"/>
      <c r="AK4" s="119"/>
    </row>
    <row r="5" spans="1:37" ht="32.25" customHeight="1" thickBot="1" x14ac:dyDescent="0.3">
      <c r="A5" s="129"/>
      <c r="B5" s="129"/>
      <c r="C5" s="129"/>
      <c r="D5" s="129"/>
      <c r="E5" s="117"/>
      <c r="F5" s="134"/>
      <c r="G5" s="135"/>
      <c r="H5" s="134"/>
      <c r="I5" s="135"/>
      <c r="J5" s="134"/>
      <c r="K5" s="135"/>
      <c r="L5" s="134"/>
      <c r="M5" s="135"/>
      <c r="N5" s="134"/>
      <c r="O5" s="135"/>
      <c r="P5" s="134"/>
      <c r="Q5" s="135"/>
      <c r="R5" s="134"/>
      <c r="S5" s="135"/>
      <c r="T5" s="134"/>
      <c r="U5" s="135"/>
      <c r="V5" s="134"/>
      <c r="W5" s="135"/>
      <c r="X5" s="134"/>
      <c r="Y5" s="135"/>
      <c r="Z5" s="134"/>
      <c r="AA5" s="135"/>
      <c r="AB5" s="134"/>
      <c r="AC5" s="135"/>
      <c r="AD5" s="147"/>
      <c r="AE5" s="148"/>
      <c r="AF5" s="136"/>
      <c r="AG5" s="137"/>
      <c r="AH5" s="147"/>
      <c r="AI5" s="148"/>
      <c r="AJ5" s="108"/>
      <c r="AK5" s="119"/>
    </row>
    <row r="6" spans="1:37" ht="15.75" thickBot="1" x14ac:dyDescent="0.3">
      <c r="A6" s="130"/>
      <c r="B6" s="130"/>
      <c r="C6" s="130"/>
      <c r="D6" s="130"/>
      <c r="E6" s="131"/>
      <c r="F6" s="11" t="s">
        <v>123</v>
      </c>
      <c r="G6" s="12" t="s">
        <v>125</v>
      </c>
      <c r="H6" s="11" t="s">
        <v>123</v>
      </c>
      <c r="I6" s="12" t="s">
        <v>125</v>
      </c>
      <c r="J6" s="11" t="s">
        <v>123</v>
      </c>
      <c r="K6" s="12" t="s">
        <v>125</v>
      </c>
      <c r="L6" s="11" t="s">
        <v>123</v>
      </c>
      <c r="M6" s="12" t="s">
        <v>125</v>
      </c>
      <c r="N6" s="11" t="s">
        <v>123</v>
      </c>
      <c r="O6" s="12" t="s">
        <v>125</v>
      </c>
      <c r="P6" s="11" t="s">
        <v>123</v>
      </c>
      <c r="Q6" s="12" t="s">
        <v>125</v>
      </c>
      <c r="R6" s="11" t="s">
        <v>123</v>
      </c>
      <c r="S6" s="12" t="s">
        <v>125</v>
      </c>
      <c r="T6" s="11" t="s">
        <v>123</v>
      </c>
      <c r="U6" s="12" t="s">
        <v>125</v>
      </c>
      <c r="V6" s="11" t="s">
        <v>123</v>
      </c>
      <c r="W6" s="12" t="s">
        <v>125</v>
      </c>
      <c r="X6" s="11" t="s">
        <v>123</v>
      </c>
      <c r="Y6" s="12" t="s">
        <v>125</v>
      </c>
      <c r="Z6" s="11" t="s">
        <v>123</v>
      </c>
      <c r="AA6" s="12" t="s">
        <v>125</v>
      </c>
      <c r="AB6" s="11" t="s">
        <v>123</v>
      </c>
      <c r="AC6" s="12" t="s">
        <v>125</v>
      </c>
      <c r="AD6" s="64" t="s">
        <v>123</v>
      </c>
      <c r="AE6" s="65" t="s">
        <v>125</v>
      </c>
      <c r="AF6" s="11" t="s">
        <v>123</v>
      </c>
      <c r="AG6" s="12" t="s">
        <v>125</v>
      </c>
      <c r="AH6" s="11" t="s">
        <v>123</v>
      </c>
      <c r="AI6" s="12" t="s">
        <v>125</v>
      </c>
      <c r="AJ6" s="108"/>
      <c r="AK6" s="119"/>
    </row>
    <row r="7" spans="1:37" x14ac:dyDescent="0.25">
      <c r="A7" s="1"/>
      <c r="B7" s="2" t="s">
        <v>210</v>
      </c>
      <c r="C7" s="1"/>
      <c r="D7" s="2" t="s">
        <v>211</v>
      </c>
      <c r="E7" s="1"/>
      <c r="F7" s="6">
        <v>10</v>
      </c>
      <c r="G7" s="19"/>
      <c r="H7" s="6">
        <v>10</v>
      </c>
      <c r="I7" s="19">
        <v>1</v>
      </c>
      <c r="J7" s="6">
        <v>10</v>
      </c>
      <c r="K7" s="19"/>
      <c r="L7" s="6">
        <v>10</v>
      </c>
      <c r="M7" s="19"/>
      <c r="N7" s="6"/>
      <c r="O7" s="19"/>
      <c r="P7" s="6">
        <v>10</v>
      </c>
      <c r="Q7" s="19"/>
      <c r="R7" s="6">
        <v>10</v>
      </c>
      <c r="S7" s="19"/>
      <c r="T7" s="6">
        <v>10</v>
      </c>
      <c r="U7" s="19">
        <v>2</v>
      </c>
      <c r="V7" s="6">
        <v>10</v>
      </c>
      <c r="W7" s="19"/>
      <c r="X7" s="6">
        <v>10</v>
      </c>
      <c r="Y7" s="19">
        <v>1</v>
      </c>
      <c r="Z7" s="6">
        <v>10</v>
      </c>
      <c r="AA7" s="19">
        <v>1</v>
      </c>
      <c r="AB7" s="6">
        <v>10</v>
      </c>
      <c r="AC7" s="43"/>
      <c r="AD7" s="25"/>
      <c r="AE7" s="26"/>
      <c r="AF7" s="62"/>
      <c r="AG7" s="19"/>
      <c r="AH7" s="6"/>
      <c r="AI7" s="43"/>
      <c r="AJ7" s="25">
        <f>COUNTA(F7,H7,J7,L7,N7,P7,R7,T7,V7,X7,Z7,AB7,AD7,AF7,AH7)</f>
        <v>11</v>
      </c>
      <c r="AK7" s="39">
        <f>SUM(G7,I7,K7,M7,O7,Q7,S7,U7,W7,Y7,AA7,AC7,AE7,AG7,AI7)</f>
        <v>5</v>
      </c>
    </row>
    <row r="8" spans="1:37" x14ac:dyDescent="0.25">
      <c r="A8" s="1"/>
      <c r="B8" s="2" t="s">
        <v>212</v>
      </c>
      <c r="C8" s="1"/>
      <c r="D8" s="2" t="s">
        <v>213</v>
      </c>
      <c r="E8" s="1"/>
      <c r="F8" s="7">
        <v>3</v>
      </c>
      <c r="G8" s="16"/>
      <c r="H8" s="7">
        <v>3</v>
      </c>
      <c r="I8" s="16"/>
      <c r="J8" s="7">
        <v>3</v>
      </c>
      <c r="K8" s="16"/>
      <c r="L8" s="7">
        <v>3</v>
      </c>
      <c r="M8" s="16"/>
      <c r="N8" s="7"/>
      <c r="O8" s="16"/>
      <c r="P8" s="7"/>
      <c r="Q8" s="16"/>
      <c r="R8" s="7"/>
      <c r="S8" s="16"/>
      <c r="T8" s="7">
        <v>3</v>
      </c>
      <c r="U8" s="16"/>
      <c r="V8" s="7">
        <v>3</v>
      </c>
      <c r="W8" s="16"/>
      <c r="X8" s="7">
        <v>3</v>
      </c>
      <c r="Y8" s="16"/>
      <c r="Z8" s="7">
        <v>3</v>
      </c>
      <c r="AA8" s="16"/>
      <c r="AB8" s="7">
        <v>3</v>
      </c>
      <c r="AC8" s="20"/>
      <c r="AD8" s="27"/>
      <c r="AE8" s="28"/>
      <c r="AF8" s="60"/>
      <c r="AG8" s="16"/>
      <c r="AH8" s="7"/>
      <c r="AI8" s="20"/>
      <c r="AJ8" s="27">
        <f t="shared" ref="AJ8:AJ24" si="0">COUNTA(F8,H8,J8,L8,N8,P8,R8,T8,V8,X8,Z8,AB8,AD8,AF8,AH8)</f>
        <v>9</v>
      </c>
      <c r="AK8" s="40">
        <f t="shared" ref="AK8:AK24" si="1">SUM(G8,I8,K8,M8,O8,Q8,S8,U8,W8,Y8,AA8,AC8,AE8,AG8,AI8)</f>
        <v>0</v>
      </c>
    </row>
    <row r="9" spans="1:37" x14ac:dyDescent="0.25">
      <c r="A9" s="1"/>
      <c r="B9" s="2" t="s">
        <v>214</v>
      </c>
      <c r="C9" s="1"/>
      <c r="D9" s="2" t="s">
        <v>275</v>
      </c>
      <c r="E9" s="1"/>
      <c r="F9" s="7">
        <v>7</v>
      </c>
      <c r="G9" s="16">
        <v>1</v>
      </c>
      <c r="H9" s="7">
        <v>7</v>
      </c>
      <c r="I9" s="16">
        <v>1</v>
      </c>
      <c r="J9" s="7">
        <v>7</v>
      </c>
      <c r="K9" s="16"/>
      <c r="L9" s="7">
        <v>7</v>
      </c>
      <c r="M9" s="16">
        <v>1</v>
      </c>
      <c r="N9" s="7"/>
      <c r="O9" s="16"/>
      <c r="P9" s="7">
        <v>7</v>
      </c>
      <c r="Q9" s="16">
        <v>1</v>
      </c>
      <c r="R9" s="7">
        <v>7</v>
      </c>
      <c r="S9" s="16">
        <v>1</v>
      </c>
      <c r="T9" s="7">
        <v>7</v>
      </c>
      <c r="U9" s="16">
        <v>2</v>
      </c>
      <c r="V9" s="7">
        <v>7</v>
      </c>
      <c r="W9" s="16">
        <v>2</v>
      </c>
      <c r="X9" s="7">
        <v>7</v>
      </c>
      <c r="Y9" s="16"/>
      <c r="Z9" s="7">
        <v>7</v>
      </c>
      <c r="AA9" s="16">
        <v>1</v>
      </c>
      <c r="AB9" s="7">
        <v>7</v>
      </c>
      <c r="AC9" s="20">
        <v>2</v>
      </c>
      <c r="AD9" s="27"/>
      <c r="AE9" s="28"/>
      <c r="AF9" s="60"/>
      <c r="AG9" s="16"/>
      <c r="AH9" s="7"/>
      <c r="AI9" s="20"/>
      <c r="AJ9" s="27">
        <f t="shared" si="0"/>
        <v>11</v>
      </c>
      <c r="AK9" s="40">
        <f t="shared" si="1"/>
        <v>12</v>
      </c>
    </row>
    <row r="10" spans="1:37" x14ac:dyDescent="0.25">
      <c r="A10" s="1"/>
      <c r="B10" s="2" t="s">
        <v>215</v>
      </c>
      <c r="C10" s="1"/>
      <c r="D10" s="2" t="s">
        <v>216</v>
      </c>
      <c r="E10" s="1"/>
      <c r="F10" s="7"/>
      <c r="G10" s="16"/>
      <c r="H10" s="7">
        <v>2</v>
      </c>
      <c r="I10" s="16">
        <v>1</v>
      </c>
      <c r="J10" s="7">
        <v>2</v>
      </c>
      <c r="K10" s="16">
        <v>4</v>
      </c>
      <c r="L10" s="7">
        <v>2</v>
      </c>
      <c r="M10" s="16">
        <v>1</v>
      </c>
      <c r="N10" s="7"/>
      <c r="O10" s="16"/>
      <c r="P10" s="7">
        <v>2</v>
      </c>
      <c r="Q10" s="16">
        <v>3</v>
      </c>
      <c r="R10" s="7"/>
      <c r="S10" s="16"/>
      <c r="T10" s="7">
        <v>4</v>
      </c>
      <c r="U10" s="16"/>
      <c r="V10" s="7">
        <v>2</v>
      </c>
      <c r="W10" s="16"/>
      <c r="X10" s="7"/>
      <c r="Y10" s="16"/>
      <c r="Z10" s="7">
        <v>2</v>
      </c>
      <c r="AA10" s="16">
        <v>1</v>
      </c>
      <c r="AB10" s="7"/>
      <c r="AC10" s="20"/>
      <c r="AD10" s="27"/>
      <c r="AE10" s="28"/>
      <c r="AF10" s="60"/>
      <c r="AG10" s="16"/>
      <c r="AH10" s="7"/>
      <c r="AI10" s="20"/>
      <c r="AJ10" s="27">
        <f t="shared" si="0"/>
        <v>7</v>
      </c>
      <c r="AK10" s="40">
        <f t="shared" si="1"/>
        <v>10</v>
      </c>
    </row>
    <row r="11" spans="1:37" x14ac:dyDescent="0.25">
      <c r="A11" s="1"/>
      <c r="B11" s="2" t="s">
        <v>217</v>
      </c>
      <c r="C11" s="1"/>
      <c r="D11" s="2" t="s">
        <v>218</v>
      </c>
      <c r="E11" s="1"/>
      <c r="F11" s="7"/>
      <c r="G11" s="16"/>
      <c r="H11" s="7"/>
      <c r="I11" s="16"/>
      <c r="J11" s="7"/>
      <c r="K11" s="16"/>
      <c r="L11" s="7"/>
      <c r="M11" s="16"/>
      <c r="N11" s="7"/>
      <c r="O11" s="16"/>
      <c r="P11" s="7"/>
      <c r="Q11" s="16"/>
      <c r="R11" s="7"/>
      <c r="S11" s="16"/>
      <c r="T11" s="7"/>
      <c r="U11" s="16"/>
      <c r="V11" s="7"/>
      <c r="W11" s="16"/>
      <c r="X11" s="7"/>
      <c r="Y11" s="16"/>
      <c r="Z11" s="7"/>
      <c r="AA11" s="16"/>
      <c r="AB11" s="7"/>
      <c r="AC11" s="20"/>
      <c r="AD11" s="27"/>
      <c r="AE11" s="28"/>
      <c r="AF11" s="60"/>
      <c r="AG11" s="16"/>
      <c r="AH11" s="7"/>
      <c r="AI11" s="20"/>
      <c r="AJ11" s="27">
        <f t="shared" si="0"/>
        <v>0</v>
      </c>
      <c r="AK11" s="40">
        <f t="shared" si="1"/>
        <v>0</v>
      </c>
    </row>
    <row r="12" spans="1:37" x14ac:dyDescent="0.25">
      <c r="A12" s="1"/>
      <c r="B12" s="2" t="s">
        <v>219</v>
      </c>
      <c r="C12" s="1"/>
      <c r="D12" s="2" t="s">
        <v>220</v>
      </c>
      <c r="E12" s="1"/>
      <c r="F12" s="7">
        <v>6</v>
      </c>
      <c r="G12" s="16">
        <v>2</v>
      </c>
      <c r="H12" s="7"/>
      <c r="I12" s="16"/>
      <c r="J12" s="7">
        <v>6</v>
      </c>
      <c r="K12" s="16"/>
      <c r="L12" s="7">
        <v>6</v>
      </c>
      <c r="M12" s="16">
        <v>2</v>
      </c>
      <c r="N12" s="7"/>
      <c r="O12" s="16"/>
      <c r="P12" s="7">
        <v>6</v>
      </c>
      <c r="Q12" s="16">
        <v>1</v>
      </c>
      <c r="R12" s="7">
        <v>6</v>
      </c>
      <c r="S12" s="16">
        <v>2</v>
      </c>
      <c r="T12" s="7">
        <v>6</v>
      </c>
      <c r="U12" s="16">
        <v>1</v>
      </c>
      <c r="V12" s="7">
        <v>6</v>
      </c>
      <c r="W12" s="16">
        <v>4</v>
      </c>
      <c r="X12" s="7">
        <v>6</v>
      </c>
      <c r="Y12" s="16">
        <v>1</v>
      </c>
      <c r="Z12" s="7">
        <v>6</v>
      </c>
      <c r="AA12" s="16">
        <v>1</v>
      </c>
      <c r="AB12" s="7">
        <v>6</v>
      </c>
      <c r="AC12" s="20">
        <v>1</v>
      </c>
      <c r="AD12" s="27"/>
      <c r="AE12" s="28"/>
      <c r="AF12" s="60"/>
      <c r="AG12" s="16"/>
      <c r="AH12" s="7"/>
      <c r="AI12" s="20"/>
      <c r="AJ12" s="27">
        <f t="shared" si="0"/>
        <v>10</v>
      </c>
      <c r="AK12" s="40">
        <f t="shared" si="1"/>
        <v>15</v>
      </c>
    </row>
    <row r="13" spans="1:37" x14ac:dyDescent="0.25">
      <c r="A13" s="1"/>
      <c r="B13" s="2" t="s">
        <v>221</v>
      </c>
      <c r="C13" s="1"/>
      <c r="D13" s="2" t="s">
        <v>222</v>
      </c>
      <c r="E13" s="1"/>
      <c r="F13" s="7">
        <v>11</v>
      </c>
      <c r="G13" s="16"/>
      <c r="H13" s="7">
        <v>6</v>
      </c>
      <c r="I13" s="16">
        <v>1</v>
      </c>
      <c r="J13" s="7"/>
      <c r="K13" s="16"/>
      <c r="L13" s="7">
        <v>4</v>
      </c>
      <c r="M13" s="16"/>
      <c r="N13" s="7"/>
      <c r="O13" s="16"/>
      <c r="P13" s="7">
        <v>11</v>
      </c>
      <c r="Q13" s="16"/>
      <c r="R13" s="7">
        <v>2</v>
      </c>
      <c r="S13" s="16">
        <v>2</v>
      </c>
      <c r="T13" s="7">
        <v>2</v>
      </c>
      <c r="U13" s="16">
        <v>2</v>
      </c>
      <c r="V13" s="7">
        <v>11</v>
      </c>
      <c r="W13" s="16">
        <v>1</v>
      </c>
      <c r="X13" s="7">
        <v>2</v>
      </c>
      <c r="Y13" s="16"/>
      <c r="Z13" s="7">
        <v>11</v>
      </c>
      <c r="AA13" s="16">
        <v>1</v>
      </c>
      <c r="AB13" s="7">
        <v>2</v>
      </c>
      <c r="AC13" s="20">
        <v>2</v>
      </c>
      <c r="AD13" s="27"/>
      <c r="AE13" s="28"/>
      <c r="AF13" s="60"/>
      <c r="AG13" s="16"/>
      <c r="AH13" s="7"/>
      <c r="AI13" s="20"/>
      <c r="AJ13" s="27">
        <f t="shared" si="0"/>
        <v>10</v>
      </c>
      <c r="AK13" s="40">
        <f t="shared" si="1"/>
        <v>9</v>
      </c>
    </row>
    <row r="14" spans="1:37" x14ac:dyDescent="0.25">
      <c r="A14" s="1"/>
      <c r="B14" s="2" t="s">
        <v>223</v>
      </c>
      <c r="C14" s="1"/>
      <c r="D14" s="2" t="s">
        <v>224</v>
      </c>
      <c r="E14" s="1"/>
      <c r="F14" s="7"/>
      <c r="G14" s="16"/>
      <c r="H14" s="7"/>
      <c r="I14" s="16"/>
      <c r="J14" s="7">
        <v>13</v>
      </c>
      <c r="K14" s="16"/>
      <c r="L14" s="7"/>
      <c r="M14" s="16"/>
      <c r="N14" s="7"/>
      <c r="O14" s="16"/>
      <c r="P14" s="7"/>
      <c r="Q14" s="16"/>
      <c r="R14" s="7"/>
      <c r="S14" s="16"/>
      <c r="T14" s="7"/>
      <c r="U14" s="16"/>
      <c r="V14" s="7"/>
      <c r="W14" s="16"/>
      <c r="X14" s="7"/>
      <c r="Y14" s="16"/>
      <c r="Z14" s="7"/>
      <c r="AA14" s="16"/>
      <c r="AB14" s="7"/>
      <c r="AC14" s="20"/>
      <c r="AD14" s="27"/>
      <c r="AE14" s="28"/>
      <c r="AF14" s="60"/>
      <c r="AG14" s="16"/>
      <c r="AH14" s="7"/>
      <c r="AI14" s="20"/>
      <c r="AJ14" s="27">
        <f t="shared" si="0"/>
        <v>1</v>
      </c>
      <c r="AK14" s="40">
        <f t="shared" si="1"/>
        <v>0</v>
      </c>
    </row>
    <row r="15" spans="1:37" x14ac:dyDescent="0.25">
      <c r="A15" s="1"/>
      <c r="B15" s="2" t="s">
        <v>225</v>
      </c>
      <c r="C15" s="1"/>
      <c r="D15" s="2" t="s">
        <v>226</v>
      </c>
      <c r="E15" s="1"/>
      <c r="F15" s="7">
        <v>4</v>
      </c>
      <c r="G15" s="16"/>
      <c r="H15" s="7"/>
      <c r="I15" s="16"/>
      <c r="J15" s="7">
        <v>4</v>
      </c>
      <c r="K15" s="16"/>
      <c r="L15" s="7"/>
      <c r="M15" s="16"/>
      <c r="N15" s="7"/>
      <c r="O15" s="16"/>
      <c r="P15" s="7">
        <v>1</v>
      </c>
      <c r="Q15" s="16"/>
      <c r="R15" s="7">
        <v>9</v>
      </c>
      <c r="S15" s="16"/>
      <c r="T15" s="7">
        <v>6</v>
      </c>
      <c r="U15" s="16"/>
      <c r="V15" s="7"/>
      <c r="W15" s="16"/>
      <c r="X15" s="7">
        <v>9</v>
      </c>
      <c r="Y15" s="16"/>
      <c r="Z15" s="7">
        <v>9</v>
      </c>
      <c r="AA15" s="16"/>
      <c r="AB15" s="7"/>
      <c r="AC15" s="20"/>
      <c r="AD15" s="27"/>
      <c r="AE15" s="28"/>
      <c r="AF15" s="60"/>
      <c r="AG15" s="16"/>
      <c r="AH15" s="7"/>
      <c r="AI15" s="20"/>
      <c r="AJ15" s="27">
        <f t="shared" si="0"/>
        <v>7</v>
      </c>
      <c r="AK15" s="40">
        <f t="shared" si="1"/>
        <v>0</v>
      </c>
    </row>
    <row r="16" spans="1:37" x14ac:dyDescent="0.25">
      <c r="A16" s="1"/>
      <c r="B16" s="2" t="s">
        <v>227</v>
      </c>
      <c r="C16" s="1"/>
      <c r="D16" s="2" t="s">
        <v>228</v>
      </c>
      <c r="E16" s="1"/>
      <c r="F16" s="7"/>
      <c r="G16" s="16"/>
      <c r="H16" s="7"/>
      <c r="I16" s="16"/>
      <c r="J16" s="7"/>
      <c r="K16" s="16"/>
      <c r="L16" s="7"/>
      <c r="M16" s="16"/>
      <c r="N16" s="7"/>
      <c r="O16" s="16"/>
      <c r="P16" s="7"/>
      <c r="Q16" s="16"/>
      <c r="R16" s="7"/>
      <c r="S16" s="16"/>
      <c r="T16" s="7"/>
      <c r="U16" s="16"/>
      <c r="V16" s="7"/>
      <c r="W16" s="16"/>
      <c r="X16" s="7">
        <v>12</v>
      </c>
      <c r="Y16" s="16"/>
      <c r="Z16" s="7">
        <v>12</v>
      </c>
      <c r="AA16" s="16"/>
      <c r="AB16" s="7">
        <v>12</v>
      </c>
      <c r="AC16" s="20"/>
      <c r="AD16" s="27"/>
      <c r="AE16" s="28"/>
      <c r="AF16" s="60"/>
      <c r="AG16" s="16"/>
      <c r="AH16" s="7"/>
      <c r="AI16" s="20"/>
      <c r="AJ16" s="27">
        <f t="shared" si="0"/>
        <v>3</v>
      </c>
      <c r="AK16" s="40">
        <f t="shared" si="1"/>
        <v>0</v>
      </c>
    </row>
    <row r="17" spans="1:37" x14ac:dyDescent="0.25">
      <c r="A17" s="1"/>
      <c r="B17" s="2" t="s">
        <v>229</v>
      </c>
      <c r="C17" s="1"/>
      <c r="D17" s="2" t="s">
        <v>230</v>
      </c>
      <c r="E17" s="1"/>
      <c r="F17" s="7">
        <v>1</v>
      </c>
      <c r="G17" s="16"/>
      <c r="H17" s="7">
        <v>9</v>
      </c>
      <c r="I17" s="16"/>
      <c r="J17" s="7">
        <v>9</v>
      </c>
      <c r="K17" s="16"/>
      <c r="L17" s="7">
        <v>8</v>
      </c>
      <c r="M17" s="16"/>
      <c r="N17" s="7"/>
      <c r="O17" s="16"/>
      <c r="P17" s="7">
        <v>9</v>
      </c>
      <c r="Q17" s="16"/>
      <c r="R17" s="7">
        <v>8</v>
      </c>
      <c r="S17" s="16"/>
      <c r="T17" s="7">
        <v>11</v>
      </c>
      <c r="U17" s="16"/>
      <c r="V17" s="7">
        <v>9</v>
      </c>
      <c r="W17" s="16"/>
      <c r="X17" s="7">
        <v>4</v>
      </c>
      <c r="Y17" s="16"/>
      <c r="Z17" s="7">
        <v>14</v>
      </c>
      <c r="AA17" s="16"/>
      <c r="AB17" s="7"/>
      <c r="AC17" s="20"/>
      <c r="AD17" s="27"/>
      <c r="AE17" s="28"/>
      <c r="AF17" s="60"/>
      <c r="AG17" s="16"/>
      <c r="AH17" s="7"/>
      <c r="AI17" s="20"/>
      <c r="AJ17" s="27">
        <f t="shared" si="0"/>
        <v>10</v>
      </c>
      <c r="AK17" s="40">
        <f t="shared" si="1"/>
        <v>0</v>
      </c>
    </row>
    <row r="18" spans="1:37" x14ac:dyDescent="0.25">
      <c r="A18" s="1"/>
      <c r="B18" s="2" t="s">
        <v>231</v>
      </c>
      <c r="C18" s="1"/>
      <c r="D18" s="2" t="s">
        <v>232</v>
      </c>
      <c r="E18" s="1"/>
      <c r="F18" s="7">
        <v>5</v>
      </c>
      <c r="G18" s="16">
        <v>1</v>
      </c>
      <c r="H18" s="7">
        <v>5</v>
      </c>
      <c r="I18" s="16">
        <v>2</v>
      </c>
      <c r="J18" s="7">
        <v>5</v>
      </c>
      <c r="K18" s="16">
        <v>1</v>
      </c>
      <c r="L18" s="7">
        <v>5</v>
      </c>
      <c r="M18" s="16">
        <v>1</v>
      </c>
      <c r="N18" s="7"/>
      <c r="O18" s="16"/>
      <c r="P18" s="7">
        <v>5</v>
      </c>
      <c r="Q18" s="16"/>
      <c r="R18" s="7">
        <v>5</v>
      </c>
      <c r="S18" s="16">
        <v>1</v>
      </c>
      <c r="T18" s="7">
        <v>5</v>
      </c>
      <c r="U18" s="16">
        <v>1</v>
      </c>
      <c r="V18" s="7">
        <v>5</v>
      </c>
      <c r="W18" s="16">
        <v>1</v>
      </c>
      <c r="X18" s="7">
        <v>5</v>
      </c>
      <c r="Y18" s="16"/>
      <c r="Z18" s="7">
        <v>5</v>
      </c>
      <c r="AA18" s="16"/>
      <c r="AB18" s="7">
        <v>5</v>
      </c>
      <c r="AC18" s="20">
        <v>1</v>
      </c>
      <c r="AD18" s="27"/>
      <c r="AE18" s="28"/>
      <c r="AF18" s="60"/>
      <c r="AG18" s="16"/>
      <c r="AH18" s="7"/>
      <c r="AI18" s="20"/>
      <c r="AJ18" s="27">
        <f t="shared" si="0"/>
        <v>11</v>
      </c>
      <c r="AK18" s="40">
        <f t="shared" si="1"/>
        <v>9</v>
      </c>
    </row>
    <row r="19" spans="1:37" x14ac:dyDescent="0.25">
      <c r="A19" s="1"/>
      <c r="B19" s="2" t="s">
        <v>292</v>
      </c>
      <c r="C19" s="1"/>
      <c r="D19" s="2" t="s">
        <v>291</v>
      </c>
      <c r="E19" s="1"/>
      <c r="F19" s="7"/>
      <c r="G19" s="16"/>
      <c r="H19" s="7"/>
      <c r="I19" s="16"/>
      <c r="J19" s="7"/>
      <c r="K19" s="16"/>
      <c r="L19" s="7"/>
      <c r="M19" s="16"/>
      <c r="N19" s="7"/>
      <c r="O19" s="16"/>
      <c r="P19" s="7">
        <v>4</v>
      </c>
      <c r="Q19" s="16"/>
      <c r="R19" s="7">
        <v>4</v>
      </c>
      <c r="S19" s="16"/>
      <c r="T19" s="7"/>
      <c r="U19" s="16"/>
      <c r="V19" s="7"/>
      <c r="W19" s="16"/>
      <c r="X19" s="7"/>
      <c r="Y19" s="16"/>
      <c r="Z19" s="7">
        <v>4</v>
      </c>
      <c r="AA19" s="16"/>
      <c r="AB19" s="7">
        <v>4</v>
      </c>
      <c r="AC19" s="20"/>
      <c r="AD19" s="27"/>
      <c r="AE19" s="28"/>
      <c r="AF19" s="60"/>
      <c r="AG19" s="16"/>
      <c r="AH19" s="7"/>
      <c r="AI19" s="20"/>
      <c r="AJ19" s="27">
        <f t="shared" ref="AJ19" si="2">COUNTA(F19,H19,J19,L19,N19,P19,R19,T19,V19,X19,Z19,AB19,AD19,AF19,AH19)</f>
        <v>4</v>
      </c>
      <c r="AK19" s="40">
        <f t="shared" ref="AK19" si="3">SUM(G19,I19,K19,M19,O19,Q19,S19,U19,W19,Y19,AA19,AC19,AE19,AG19,AI19)</f>
        <v>0</v>
      </c>
    </row>
    <row r="20" spans="1:37" x14ac:dyDescent="0.25">
      <c r="A20" s="1"/>
      <c r="B20" s="2" t="s">
        <v>233</v>
      </c>
      <c r="C20" s="1"/>
      <c r="D20" s="2" t="s">
        <v>234</v>
      </c>
      <c r="E20" s="1"/>
      <c r="F20" s="7"/>
      <c r="G20" s="16"/>
      <c r="H20" s="7"/>
      <c r="I20" s="16"/>
      <c r="J20" s="7"/>
      <c r="K20" s="16"/>
      <c r="L20" s="7"/>
      <c r="M20" s="16"/>
      <c r="N20" s="7"/>
      <c r="O20" s="16"/>
      <c r="P20" s="7"/>
      <c r="Q20" s="16"/>
      <c r="R20" s="7"/>
      <c r="S20" s="16"/>
      <c r="T20" s="7"/>
      <c r="U20" s="16"/>
      <c r="V20" s="7"/>
      <c r="W20" s="16"/>
      <c r="X20" s="7">
        <v>8</v>
      </c>
      <c r="Y20" s="16"/>
      <c r="Z20" s="7">
        <v>8</v>
      </c>
      <c r="AA20" s="16"/>
      <c r="AB20" s="7">
        <v>8</v>
      </c>
      <c r="AC20" s="20">
        <v>1</v>
      </c>
      <c r="AD20" s="27"/>
      <c r="AE20" s="28"/>
      <c r="AF20" s="60"/>
      <c r="AG20" s="16"/>
      <c r="AH20" s="7"/>
      <c r="AI20" s="20"/>
      <c r="AJ20" s="27">
        <f t="shared" si="0"/>
        <v>3</v>
      </c>
      <c r="AK20" s="40">
        <f t="shared" si="1"/>
        <v>1</v>
      </c>
    </row>
    <row r="21" spans="1:37" x14ac:dyDescent="0.25">
      <c r="A21" s="1"/>
      <c r="B21" s="2" t="s">
        <v>235</v>
      </c>
      <c r="C21" s="1"/>
      <c r="D21" s="2" t="s">
        <v>236</v>
      </c>
      <c r="E21" s="1"/>
      <c r="F21" s="7"/>
      <c r="G21" s="16"/>
      <c r="H21" s="7">
        <v>1</v>
      </c>
      <c r="I21" s="16"/>
      <c r="J21" s="7">
        <v>1</v>
      </c>
      <c r="K21" s="16"/>
      <c r="L21" s="7">
        <v>1</v>
      </c>
      <c r="M21" s="16"/>
      <c r="N21" s="7"/>
      <c r="O21" s="16"/>
      <c r="P21" s="7"/>
      <c r="Q21" s="16"/>
      <c r="R21" s="7">
        <v>1</v>
      </c>
      <c r="S21" s="16"/>
      <c r="T21" s="7">
        <v>1</v>
      </c>
      <c r="U21" s="16"/>
      <c r="V21" s="7">
        <v>1</v>
      </c>
      <c r="W21" s="16"/>
      <c r="X21" s="7">
        <v>1</v>
      </c>
      <c r="Y21" s="16"/>
      <c r="Z21" s="7">
        <v>1</v>
      </c>
      <c r="AA21" s="16"/>
      <c r="AB21" s="7">
        <v>1</v>
      </c>
      <c r="AC21" s="20"/>
      <c r="AD21" s="27"/>
      <c r="AE21" s="28"/>
      <c r="AF21" s="60"/>
      <c r="AG21" s="16"/>
      <c r="AH21" s="7"/>
      <c r="AI21" s="20"/>
      <c r="AJ21" s="27">
        <f t="shared" si="0"/>
        <v>9</v>
      </c>
      <c r="AK21" s="40">
        <f t="shared" si="1"/>
        <v>0</v>
      </c>
    </row>
    <row r="22" spans="1:37" x14ac:dyDescent="0.25">
      <c r="A22" s="3"/>
      <c r="B22" s="4" t="s">
        <v>237</v>
      </c>
      <c r="C22" s="3"/>
      <c r="D22" s="4" t="s">
        <v>238</v>
      </c>
      <c r="E22" s="3"/>
      <c r="F22" s="13">
        <v>8</v>
      </c>
      <c r="G22" s="18"/>
      <c r="H22" s="13">
        <v>8</v>
      </c>
      <c r="I22" s="18"/>
      <c r="J22" s="13">
        <v>8</v>
      </c>
      <c r="K22" s="18"/>
      <c r="L22" s="13"/>
      <c r="M22" s="18"/>
      <c r="N22" s="13"/>
      <c r="O22" s="18"/>
      <c r="P22" s="13"/>
      <c r="Q22" s="18"/>
      <c r="R22" s="13"/>
      <c r="S22" s="18"/>
      <c r="T22" s="13">
        <v>8</v>
      </c>
      <c r="U22" s="18"/>
      <c r="V22" s="13"/>
      <c r="W22" s="18"/>
      <c r="X22" s="13">
        <v>11</v>
      </c>
      <c r="Y22" s="18"/>
      <c r="Z22" s="13"/>
      <c r="AA22" s="18"/>
      <c r="AB22" s="13">
        <v>11</v>
      </c>
      <c r="AC22" s="44">
        <v>1</v>
      </c>
      <c r="AD22" s="27"/>
      <c r="AE22" s="28"/>
      <c r="AF22" s="63"/>
      <c r="AG22" s="18"/>
      <c r="AH22" s="13"/>
      <c r="AI22" s="44"/>
      <c r="AJ22" s="27">
        <f t="shared" si="0"/>
        <v>6</v>
      </c>
      <c r="AK22" s="40">
        <f t="shared" si="1"/>
        <v>1</v>
      </c>
    </row>
    <row r="23" spans="1:37" x14ac:dyDescent="0.25">
      <c r="A23" s="1"/>
      <c r="B23" s="2"/>
      <c r="C23" s="1"/>
      <c r="D23" s="2"/>
      <c r="E23" s="1"/>
      <c r="F23" s="7"/>
      <c r="G23" s="16"/>
      <c r="H23" s="7"/>
      <c r="I23" s="16"/>
      <c r="J23" s="7"/>
      <c r="K23" s="16"/>
      <c r="L23" s="7"/>
      <c r="M23" s="16"/>
      <c r="N23" s="7"/>
      <c r="O23" s="16"/>
      <c r="P23" s="7"/>
      <c r="Q23" s="16"/>
      <c r="R23" s="7"/>
      <c r="S23" s="16"/>
      <c r="T23" s="7"/>
      <c r="U23" s="16"/>
      <c r="V23" s="7"/>
      <c r="W23" s="16"/>
      <c r="X23" s="7"/>
      <c r="Y23" s="16"/>
      <c r="Z23" s="7"/>
      <c r="AA23" s="16"/>
      <c r="AB23" s="7"/>
      <c r="AC23" s="20"/>
      <c r="AD23" s="27"/>
      <c r="AE23" s="28"/>
      <c r="AF23" s="60"/>
      <c r="AG23" s="16"/>
      <c r="AH23" s="7"/>
      <c r="AI23" s="20"/>
      <c r="AJ23" s="27">
        <f t="shared" si="0"/>
        <v>0</v>
      </c>
      <c r="AK23" s="40">
        <f t="shared" si="1"/>
        <v>0</v>
      </c>
    </row>
    <row r="24" spans="1:37" ht="15.75" thickBot="1" x14ac:dyDescent="0.3">
      <c r="A24" s="3"/>
      <c r="B24" s="4"/>
      <c r="C24" s="3"/>
      <c r="D24" s="4"/>
      <c r="E24" s="3"/>
      <c r="F24" s="8"/>
      <c r="G24" s="17"/>
      <c r="H24" s="8"/>
      <c r="I24" s="17"/>
      <c r="J24" s="8"/>
      <c r="K24" s="17"/>
      <c r="L24" s="8"/>
      <c r="M24" s="17"/>
      <c r="N24" s="8"/>
      <c r="O24" s="17"/>
      <c r="P24" s="8"/>
      <c r="Q24" s="17"/>
      <c r="R24" s="8"/>
      <c r="S24" s="17"/>
      <c r="T24" s="8"/>
      <c r="U24" s="17"/>
      <c r="V24" s="8"/>
      <c r="W24" s="17"/>
      <c r="X24" s="8"/>
      <c r="Y24" s="17"/>
      <c r="Z24" s="8"/>
      <c r="AA24" s="17"/>
      <c r="AB24" s="8"/>
      <c r="AC24" s="21"/>
      <c r="AD24" s="29"/>
      <c r="AE24" s="30"/>
      <c r="AF24" s="61"/>
      <c r="AG24" s="17"/>
      <c r="AH24" s="8"/>
      <c r="AI24" s="21"/>
      <c r="AJ24" s="29">
        <f t="shared" si="0"/>
        <v>0</v>
      </c>
      <c r="AK24" s="41">
        <f t="shared" si="1"/>
        <v>0</v>
      </c>
    </row>
    <row r="25" spans="1:37" x14ac:dyDescent="0.25">
      <c r="F25" s="14">
        <f>COUNTA(F7:F24)</f>
        <v>9</v>
      </c>
      <c r="G25" s="15">
        <f>SUM(G7:G24)</f>
        <v>4</v>
      </c>
      <c r="H25" s="14">
        <f>COUNTA(H7:H24)</f>
        <v>9</v>
      </c>
      <c r="I25" s="15">
        <f>SUM(I7:I24)</f>
        <v>6</v>
      </c>
      <c r="J25" s="14">
        <f>COUNTA(J7:J24)</f>
        <v>11</v>
      </c>
      <c r="K25" s="15">
        <f>SUM(K7:K24)</f>
        <v>5</v>
      </c>
      <c r="L25" s="14">
        <f>COUNTA(L7:L24)</f>
        <v>9</v>
      </c>
      <c r="M25" s="15">
        <f>SUM(M7:M24)</f>
        <v>5</v>
      </c>
      <c r="N25" s="14">
        <f>COUNTA(N7:N24)</f>
        <v>0</v>
      </c>
      <c r="O25" s="15">
        <f>SUM(O7:O24)</f>
        <v>0</v>
      </c>
      <c r="P25" s="14">
        <f>COUNTA(P7:P24)</f>
        <v>9</v>
      </c>
      <c r="Q25" s="15">
        <f>SUM(Q7:Q24)</f>
        <v>5</v>
      </c>
      <c r="R25" s="14">
        <f>COUNTA(R7:R24)</f>
        <v>9</v>
      </c>
      <c r="S25" s="15">
        <f>SUM(S7:S24)</f>
        <v>6</v>
      </c>
      <c r="T25" s="14">
        <f>COUNTA(T7:T24)</f>
        <v>11</v>
      </c>
      <c r="U25" s="15">
        <f>SUM(U7:U24)</f>
        <v>8</v>
      </c>
      <c r="V25" s="14">
        <f>COUNTA(V7:V24)</f>
        <v>9</v>
      </c>
      <c r="W25" s="15">
        <f>SUM(W7:W24)</f>
        <v>8</v>
      </c>
      <c r="X25" s="14">
        <f>COUNTA(X7:X24)</f>
        <v>12</v>
      </c>
      <c r="Y25" s="15">
        <f>SUM(Y7:Y24)</f>
        <v>2</v>
      </c>
      <c r="Z25" s="14">
        <f>COUNTA(Z7:Z24)</f>
        <v>13</v>
      </c>
      <c r="AA25" s="15">
        <f>SUM(AA7:AA24)</f>
        <v>5</v>
      </c>
      <c r="AB25" s="14">
        <f>COUNTA(AB7:AB24)</f>
        <v>11</v>
      </c>
      <c r="AC25" s="15">
        <f t="shared" ref="AC25:AG25" si="4">SUM(AC7:AC24)</f>
        <v>8</v>
      </c>
      <c r="AD25" s="14">
        <f>COUNTA(AD7:AD24)</f>
        <v>0</v>
      </c>
      <c r="AE25" s="15">
        <f t="shared" si="4"/>
        <v>0</v>
      </c>
      <c r="AF25" s="14">
        <f>COUNTA(AF7:AF24)</f>
        <v>0</v>
      </c>
      <c r="AG25" s="15">
        <f t="shared" si="4"/>
        <v>0</v>
      </c>
      <c r="AH25" s="14">
        <f>COUNTA(AH7:AH24)</f>
        <v>0</v>
      </c>
      <c r="AI25" s="15">
        <f t="shared" ref="AI25" si="5">SUM(AI7:AI24)</f>
        <v>0</v>
      </c>
      <c r="AJ25" s="14"/>
      <c r="AK25" s="15">
        <f>SUM(AK7:AK24)</f>
        <v>62</v>
      </c>
    </row>
  </sheetData>
  <sheetProtection algorithmName="SHA-512" hashValue="epjwaVNyKXH7/x0iq02zOauFgZ7lH4eI7nGifOkU4AK4jYTXSeRck36f8LQGVKLmmjRQMLk8SsOQHzyl4nr79w==" saltValue="7qSNdToFm0N25CuiVo91TQ==" spinCount="100000" sheet="1" objects="1" scenarios="1"/>
  <mergeCells count="18">
    <mergeCell ref="X1:Y5"/>
    <mergeCell ref="AB1:AC5"/>
    <mergeCell ref="N1:O5"/>
    <mergeCell ref="P1:Q5"/>
    <mergeCell ref="R1:S5"/>
    <mergeCell ref="T1:U5"/>
    <mergeCell ref="V1:W5"/>
    <mergeCell ref="A1:E6"/>
    <mergeCell ref="F1:G5"/>
    <mergeCell ref="H1:I5"/>
    <mergeCell ref="J1:K5"/>
    <mergeCell ref="L1:M5"/>
    <mergeCell ref="AF1:AG5"/>
    <mergeCell ref="AH1:AI5"/>
    <mergeCell ref="AJ1:AJ6"/>
    <mergeCell ref="AK1:AK6"/>
    <mergeCell ref="Z1:AA5"/>
    <mergeCell ref="AD1:AE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5EE7F-465E-4ABD-ACE0-C7A0DE9857DB}">
  <dimension ref="A1:AK32"/>
  <sheetViews>
    <sheetView workbookViewId="0">
      <selection sqref="A1:E6"/>
    </sheetView>
  </sheetViews>
  <sheetFormatPr baseColWidth="10" defaultRowHeight="15" x14ac:dyDescent="0.25"/>
  <cols>
    <col min="1" max="1" width="1.28515625" customWidth="1"/>
    <col min="2" max="2" width="15.85546875" bestFit="1" customWidth="1"/>
    <col min="3" max="3" width="1.28515625" customWidth="1"/>
    <col min="4" max="4" width="24.42578125" bestFit="1" customWidth="1"/>
    <col min="5" max="5" width="1.28515625" customWidth="1"/>
    <col min="6" max="37" width="3.85546875" customWidth="1"/>
  </cols>
  <sheetData>
    <row r="1" spans="1:37" ht="32.25" customHeight="1" x14ac:dyDescent="0.25">
      <c r="A1" s="129" t="s">
        <v>126</v>
      </c>
      <c r="B1" s="129"/>
      <c r="C1" s="129"/>
      <c r="D1" s="129"/>
      <c r="E1" s="129"/>
      <c r="F1" s="132" t="s">
        <v>207</v>
      </c>
      <c r="G1" s="133"/>
      <c r="H1" s="132" t="s">
        <v>240</v>
      </c>
      <c r="I1" s="133"/>
      <c r="J1" s="132" t="s">
        <v>187</v>
      </c>
      <c r="K1" s="133"/>
      <c r="L1" s="132" t="s">
        <v>163</v>
      </c>
      <c r="M1" s="133"/>
      <c r="N1" s="132" t="s">
        <v>178</v>
      </c>
      <c r="O1" s="133"/>
      <c r="P1" s="132" t="s">
        <v>295</v>
      </c>
      <c r="Q1" s="133"/>
      <c r="R1" s="132" t="s">
        <v>241</v>
      </c>
      <c r="S1" s="133"/>
      <c r="T1" s="132" t="s">
        <v>195</v>
      </c>
      <c r="U1" s="133"/>
      <c r="V1" s="132" t="s">
        <v>190</v>
      </c>
      <c r="W1" s="133"/>
      <c r="X1" s="132" t="s">
        <v>169</v>
      </c>
      <c r="Y1" s="133"/>
      <c r="Z1" s="132" t="s">
        <v>183</v>
      </c>
      <c r="AA1" s="133"/>
      <c r="AB1" s="132" t="s">
        <v>198</v>
      </c>
      <c r="AC1" s="133"/>
      <c r="AD1" s="132" t="s">
        <v>300</v>
      </c>
      <c r="AE1" s="133"/>
      <c r="AF1" s="132" t="s">
        <v>302</v>
      </c>
      <c r="AG1" s="133"/>
      <c r="AH1" s="132" t="s">
        <v>304</v>
      </c>
      <c r="AI1" s="133"/>
      <c r="AJ1" s="107" t="s">
        <v>129</v>
      </c>
      <c r="AK1" s="109" t="s">
        <v>128</v>
      </c>
    </row>
    <row r="2" spans="1:37" x14ac:dyDescent="0.25">
      <c r="A2" s="129"/>
      <c r="B2" s="129"/>
      <c r="C2" s="129"/>
      <c r="D2" s="129"/>
      <c r="E2" s="129"/>
      <c r="F2" s="134"/>
      <c r="G2" s="135"/>
      <c r="H2" s="134"/>
      <c r="I2" s="135"/>
      <c r="J2" s="134"/>
      <c r="K2" s="135"/>
      <c r="L2" s="134"/>
      <c r="M2" s="135"/>
      <c r="N2" s="134"/>
      <c r="O2" s="135"/>
      <c r="P2" s="134"/>
      <c r="Q2" s="135"/>
      <c r="R2" s="134"/>
      <c r="S2" s="135"/>
      <c r="T2" s="134"/>
      <c r="U2" s="135"/>
      <c r="V2" s="134"/>
      <c r="W2" s="135"/>
      <c r="X2" s="134"/>
      <c r="Y2" s="135"/>
      <c r="Z2" s="134"/>
      <c r="AA2" s="135"/>
      <c r="AB2" s="134"/>
      <c r="AC2" s="135"/>
      <c r="AD2" s="134"/>
      <c r="AE2" s="135"/>
      <c r="AF2" s="134"/>
      <c r="AG2" s="135"/>
      <c r="AH2" s="134"/>
      <c r="AI2" s="135"/>
      <c r="AJ2" s="108"/>
      <c r="AK2" s="110"/>
    </row>
    <row r="3" spans="1:37" x14ac:dyDescent="0.25">
      <c r="A3" s="129"/>
      <c r="B3" s="129"/>
      <c r="C3" s="129"/>
      <c r="D3" s="129"/>
      <c r="E3" s="129"/>
      <c r="F3" s="134"/>
      <c r="G3" s="135"/>
      <c r="H3" s="134"/>
      <c r="I3" s="135"/>
      <c r="J3" s="134"/>
      <c r="K3" s="135"/>
      <c r="L3" s="134"/>
      <c r="M3" s="135"/>
      <c r="N3" s="134"/>
      <c r="O3" s="135"/>
      <c r="P3" s="134"/>
      <c r="Q3" s="135"/>
      <c r="R3" s="134"/>
      <c r="S3" s="135"/>
      <c r="T3" s="134"/>
      <c r="U3" s="135"/>
      <c r="V3" s="134"/>
      <c r="W3" s="135"/>
      <c r="X3" s="134"/>
      <c r="Y3" s="135"/>
      <c r="Z3" s="134"/>
      <c r="AA3" s="135"/>
      <c r="AB3" s="134"/>
      <c r="AC3" s="135"/>
      <c r="AD3" s="134"/>
      <c r="AE3" s="135"/>
      <c r="AF3" s="134"/>
      <c r="AG3" s="135"/>
      <c r="AH3" s="134"/>
      <c r="AI3" s="135"/>
      <c r="AJ3" s="108"/>
      <c r="AK3" s="110"/>
    </row>
    <row r="4" spans="1:37" x14ac:dyDescent="0.25">
      <c r="A4" s="129"/>
      <c r="B4" s="129"/>
      <c r="C4" s="129"/>
      <c r="D4" s="129"/>
      <c r="E4" s="129"/>
      <c r="F4" s="134"/>
      <c r="G4" s="135"/>
      <c r="H4" s="134"/>
      <c r="I4" s="135"/>
      <c r="J4" s="134"/>
      <c r="K4" s="135"/>
      <c r="L4" s="134"/>
      <c r="M4" s="135"/>
      <c r="N4" s="134"/>
      <c r="O4" s="135"/>
      <c r="P4" s="134"/>
      <c r="Q4" s="135"/>
      <c r="R4" s="134"/>
      <c r="S4" s="135"/>
      <c r="T4" s="134"/>
      <c r="U4" s="135"/>
      <c r="V4" s="134"/>
      <c r="W4" s="135"/>
      <c r="X4" s="134"/>
      <c r="Y4" s="135"/>
      <c r="Z4" s="134"/>
      <c r="AA4" s="135"/>
      <c r="AB4" s="134"/>
      <c r="AC4" s="135"/>
      <c r="AD4" s="134"/>
      <c r="AE4" s="135"/>
      <c r="AF4" s="134"/>
      <c r="AG4" s="135"/>
      <c r="AH4" s="134"/>
      <c r="AI4" s="135"/>
      <c r="AJ4" s="108"/>
      <c r="AK4" s="110"/>
    </row>
    <row r="5" spans="1:37" ht="15.75" thickBot="1" x14ac:dyDescent="0.3">
      <c r="A5" s="129"/>
      <c r="B5" s="129"/>
      <c r="C5" s="129"/>
      <c r="D5" s="129"/>
      <c r="E5" s="129"/>
      <c r="F5" s="147"/>
      <c r="G5" s="148"/>
      <c r="H5" s="147"/>
      <c r="I5" s="148"/>
      <c r="J5" s="147"/>
      <c r="K5" s="148"/>
      <c r="L5" s="147"/>
      <c r="M5" s="148"/>
      <c r="N5" s="147"/>
      <c r="O5" s="148"/>
      <c r="P5" s="147"/>
      <c r="Q5" s="148"/>
      <c r="R5" s="147"/>
      <c r="S5" s="148"/>
      <c r="T5" s="147"/>
      <c r="U5" s="148"/>
      <c r="V5" s="147"/>
      <c r="W5" s="148"/>
      <c r="X5" s="147"/>
      <c r="Y5" s="148"/>
      <c r="Z5" s="147"/>
      <c r="AA5" s="148"/>
      <c r="AB5" s="147"/>
      <c r="AC5" s="148"/>
      <c r="AD5" s="136"/>
      <c r="AE5" s="137"/>
      <c r="AF5" s="136"/>
      <c r="AG5" s="137"/>
      <c r="AH5" s="136"/>
      <c r="AI5" s="137"/>
      <c r="AJ5" s="108"/>
      <c r="AK5" s="110"/>
    </row>
    <row r="6" spans="1:37" ht="15.75" thickBot="1" x14ac:dyDescent="0.3">
      <c r="A6" s="130"/>
      <c r="B6" s="130"/>
      <c r="C6" s="130"/>
      <c r="D6" s="130"/>
      <c r="E6" s="130"/>
      <c r="F6" s="9" t="s">
        <v>124</v>
      </c>
      <c r="G6" s="10" t="s">
        <v>125</v>
      </c>
      <c r="H6" s="9" t="s">
        <v>124</v>
      </c>
      <c r="I6" s="10" t="s">
        <v>125</v>
      </c>
      <c r="J6" s="9" t="s">
        <v>124</v>
      </c>
      <c r="K6" s="10" t="s">
        <v>125</v>
      </c>
      <c r="L6" s="9" t="s">
        <v>124</v>
      </c>
      <c r="M6" s="10" t="s">
        <v>125</v>
      </c>
      <c r="N6" s="9" t="s">
        <v>124</v>
      </c>
      <c r="O6" s="10" t="s">
        <v>125</v>
      </c>
      <c r="P6" s="9" t="s">
        <v>124</v>
      </c>
      <c r="Q6" s="10" t="s">
        <v>125</v>
      </c>
      <c r="R6" s="9" t="s">
        <v>124</v>
      </c>
      <c r="S6" s="10" t="s">
        <v>125</v>
      </c>
      <c r="T6" s="9" t="s">
        <v>124</v>
      </c>
      <c r="U6" s="10" t="s">
        <v>125</v>
      </c>
      <c r="V6" s="9" t="s">
        <v>124</v>
      </c>
      <c r="W6" s="10" t="s">
        <v>125</v>
      </c>
      <c r="X6" s="9" t="s">
        <v>124</v>
      </c>
      <c r="Y6" s="10" t="s">
        <v>125</v>
      </c>
      <c r="Z6" s="9" t="s">
        <v>124</v>
      </c>
      <c r="AA6" s="10" t="s">
        <v>125</v>
      </c>
      <c r="AB6" s="37" t="s">
        <v>124</v>
      </c>
      <c r="AC6" s="38" t="s">
        <v>125</v>
      </c>
      <c r="AD6" s="9" t="s">
        <v>124</v>
      </c>
      <c r="AE6" s="10" t="s">
        <v>125</v>
      </c>
      <c r="AF6" s="9" t="s">
        <v>124</v>
      </c>
      <c r="AG6" s="10" t="s">
        <v>125</v>
      </c>
      <c r="AH6" s="9" t="s">
        <v>124</v>
      </c>
      <c r="AI6" s="10" t="s">
        <v>125</v>
      </c>
      <c r="AJ6" s="108"/>
      <c r="AK6" s="110"/>
    </row>
    <row r="7" spans="1:37" x14ac:dyDescent="0.25">
      <c r="A7" s="1"/>
      <c r="B7" s="2" t="s">
        <v>242</v>
      </c>
      <c r="C7" s="1"/>
      <c r="D7" s="2" t="s">
        <v>243</v>
      </c>
      <c r="E7" s="1"/>
      <c r="F7" s="6">
        <v>3</v>
      </c>
      <c r="G7" s="19">
        <v>1</v>
      </c>
      <c r="H7" s="6"/>
      <c r="I7" s="19"/>
      <c r="J7" s="6">
        <v>3</v>
      </c>
      <c r="K7" s="19"/>
      <c r="L7" s="6">
        <v>3</v>
      </c>
      <c r="M7" s="19">
        <v>1</v>
      </c>
      <c r="N7" s="6">
        <v>3</v>
      </c>
      <c r="O7" s="19">
        <v>1</v>
      </c>
      <c r="P7" s="6">
        <v>3</v>
      </c>
      <c r="Q7" s="19"/>
      <c r="R7" s="6"/>
      <c r="S7" s="19"/>
      <c r="T7" s="6"/>
      <c r="U7" s="19"/>
      <c r="V7" s="6">
        <v>3</v>
      </c>
      <c r="W7" s="19"/>
      <c r="X7" s="6">
        <v>3</v>
      </c>
      <c r="Y7" s="19"/>
      <c r="Z7" s="6">
        <v>3</v>
      </c>
      <c r="AA7" s="43">
        <v>1</v>
      </c>
      <c r="AB7" s="42"/>
      <c r="AC7" s="26"/>
      <c r="AD7" s="62">
        <v>3</v>
      </c>
      <c r="AE7" s="19"/>
      <c r="AF7" s="6">
        <v>3</v>
      </c>
      <c r="AG7" s="19"/>
      <c r="AH7" s="6">
        <v>3</v>
      </c>
      <c r="AI7" s="43"/>
      <c r="AJ7" s="94">
        <f>COUNTA(F7,H7,J7,L7,N7,P7,R7,T7,V7,X7,Z7,AB7,AD7,AF7,AH7)</f>
        <v>11</v>
      </c>
      <c r="AK7" s="97">
        <f>SUM(G7,I7,K7,M7,O7,Q7,S7,U7,W7,Y7,AA7,AC7,AE7,AG7,AI7)</f>
        <v>4</v>
      </c>
    </row>
    <row r="8" spans="1:37" x14ac:dyDescent="0.25">
      <c r="A8" s="1"/>
      <c r="B8" s="2" t="s">
        <v>244</v>
      </c>
      <c r="C8" s="1"/>
      <c r="D8" s="2" t="s">
        <v>245</v>
      </c>
      <c r="E8" s="1"/>
      <c r="F8" s="7">
        <v>9</v>
      </c>
      <c r="G8" s="16"/>
      <c r="H8" s="7"/>
      <c r="I8" s="16"/>
      <c r="J8" s="7"/>
      <c r="K8" s="16"/>
      <c r="L8" s="7"/>
      <c r="M8" s="16"/>
      <c r="N8" s="7"/>
      <c r="O8" s="16"/>
      <c r="P8" s="7"/>
      <c r="Q8" s="16"/>
      <c r="R8" s="7"/>
      <c r="S8" s="16"/>
      <c r="T8" s="7"/>
      <c r="U8" s="16"/>
      <c r="V8" s="7"/>
      <c r="W8" s="16"/>
      <c r="X8" s="7"/>
      <c r="Y8" s="16"/>
      <c r="Z8" s="7"/>
      <c r="AA8" s="20"/>
      <c r="AB8" s="35"/>
      <c r="AC8" s="28"/>
      <c r="AD8" s="60"/>
      <c r="AE8" s="16"/>
      <c r="AF8" s="7"/>
      <c r="AG8" s="16"/>
      <c r="AH8" s="7"/>
      <c r="AI8" s="20"/>
      <c r="AJ8" s="95">
        <f t="shared" ref="AJ8:AJ23" si="0">COUNTA(F8,H8,J8,L8,N8,P8,R8,T8,V8,X8,Z8,AD8,AF8,AH8)</f>
        <v>1</v>
      </c>
      <c r="AK8" s="98">
        <f>SUM(G8,I8,K8,M8,O8,Q8,S8,U8,W8,Y8,AA8,AC8,AE8,AG8,AI8)</f>
        <v>0</v>
      </c>
    </row>
    <row r="9" spans="1:37" x14ac:dyDescent="0.25">
      <c r="A9" s="1"/>
      <c r="B9" s="2" t="s">
        <v>246</v>
      </c>
      <c r="C9" s="1"/>
      <c r="D9" s="2" t="s">
        <v>247</v>
      </c>
      <c r="E9" s="1"/>
      <c r="F9" s="7"/>
      <c r="G9" s="16"/>
      <c r="H9" s="7"/>
      <c r="I9" s="16"/>
      <c r="J9" s="7"/>
      <c r="K9" s="16"/>
      <c r="L9" s="7"/>
      <c r="M9" s="16"/>
      <c r="N9" s="7"/>
      <c r="O9" s="16"/>
      <c r="P9" s="7"/>
      <c r="Q9" s="16"/>
      <c r="R9" s="7"/>
      <c r="S9" s="16"/>
      <c r="T9" s="7">
        <v>9</v>
      </c>
      <c r="U9" s="16"/>
      <c r="V9" s="7"/>
      <c r="W9" s="16"/>
      <c r="X9" s="7"/>
      <c r="Y9" s="16"/>
      <c r="Z9" s="7"/>
      <c r="AA9" s="20"/>
      <c r="AB9" s="35"/>
      <c r="AC9" s="28"/>
      <c r="AD9" s="60"/>
      <c r="AE9" s="16"/>
      <c r="AF9" s="7"/>
      <c r="AG9" s="16"/>
      <c r="AH9" s="7"/>
      <c r="AI9" s="20"/>
      <c r="AJ9" s="95">
        <f t="shared" si="0"/>
        <v>1</v>
      </c>
      <c r="AK9" s="98">
        <f t="shared" ref="AK9:AK23" si="1">SUM(G9,I9,K9,M9,O9,Q9,S9,U9,W9,Y9,AA9,AC9,AE9,AG9,AI9)</f>
        <v>0</v>
      </c>
    </row>
    <row r="10" spans="1:37" x14ac:dyDescent="0.25">
      <c r="A10" s="1"/>
      <c r="B10" s="2" t="s">
        <v>248</v>
      </c>
      <c r="C10" s="1"/>
      <c r="D10" s="2" t="s">
        <v>249</v>
      </c>
      <c r="E10" s="1"/>
      <c r="F10" s="7"/>
      <c r="G10" s="16"/>
      <c r="H10" s="7"/>
      <c r="I10" s="16"/>
      <c r="J10" s="7"/>
      <c r="K10" s="16"/>
      <c r="L10" s="7"/>
      <c r="M10" s="16"/>
      <c r="N10" s="7"/>
      <c r="O10" s="16"/>
      <c r="P10" s="7"/>
      <c r="Q10" s="16"/>
      <c r="R10" s="7"/>
      <c r="S10" s="16"/>
      <c r="T10" s="7"/>
      <c r="U10" s="16"/>
      <c r="V10" s="7"/>
      <c r="W10" s="16"/>
      <c r="X10" s="7"/>
      <c r="Y10" s="16"/>
      <c r="Z10" s="7"/>
      <c r="AA10" s="20"/>
      <c r="AB10" s="35"/>
      <c r="AC10" s="28"/>
      <c r="AD10" s="60"/>
      <c r="AE10" s="16"/>
      <c r="AF10" s="7"/>
      <c r="AG10" s="16"/>
      <c r="AH10" s="7"/>
      <c r="AI10" s="20"/>
      <c r="AJ10" s="95">
        <f t="shared" ref="AJ10:AJ12" si="2">COUNTA(F10,H10,J10,L10,N10,P10,R10,T10,V10,X10,Z10,AD10,AF10,AH10)</f>
        <v>0</v>
      </c>
      <c r="AK10" s="98">
        <f t="shared" si="1"/>
        <v>0</v>
      </c>
    </row>
    <row r="11" spans="1:37" x14ac:dyDescent="0.25">
      <c r="A11" s="1"/>
      <c r="B11" s="2" t="s">
        <v>250</v>
      </c>
      <c r="C11" s="1"/>
      <c r="D11" s="2" t="s">
        <v>251</v>
      </c>
      <c r="E11" s="1"/>
      <c r="F11" s="7">
        <v>6</v>
      </c>
      <c r="G11" s="16">
        <v>1</v>
      </c>
      <c r="H11" s="7">
        <v>12</v>
      </c>
      <c r="I11" s="16">
        <v>1</v>
      </c>
      <c r="J11" s="7">
        <v>12</v>
      </c>
      <c r="K11" s="16">
        <v>1</v>
      </c>
      <c r="L11" s="7">
        <v>12</v>
      </c>
      <c r="M11" s="16">
        <v>1</v>
      </c>
      <c r="N11" s="7">
        <v>12</v>
      </c>
      <c r="O11" s="16"/>
      <c r="P11" s="7">
        <v>12</v>
      </c>
      <c r="Q11" s="16">
        <v>1</v>
      </c>
      <c r="R11" s="7">
        <v>12</v>
      </c>
      <c r="S11" s="16"/>
      <c r="T11" s="7">
        <v>12</v>
      </c>
      <c r="U11" s="16">
        <v>1</v>
      </c>
      <c r="V11" s="7">
        <v>12</v>
      </c>
      <c r="W11" s="16">
        <v>1</v>
      </c>
      <c r="X11" s="7">
        <v>12</v>
      </c>
      <c r="Y11" s="16"/>
      <c r="Z11" s="7">
        <v>12</v>
      </c>
      <c r="AA11" s="20"/>
      <c r="AB11" s="35">
        <v>12</v>
      </c>
      <c r="AC11" s="28"/>
      <c r="AD11" s="60">
        <v>12</v>
      </c>
      <c r="AE11" s="16"/>
      <c r="AF11" s="7">
        <v>12</v>
      </c>
      <c r="AG11" s="16">
        <v>1</v>
      </c>
      <c r="AH11" s="7">
        <v>12</v>
      </c>
      <c r="AI11" s="20"/>
      <c r="AJ11" s="95">
        <f t="shared" si="2"/>
        <v>14</v>
      </c>
      <c r="AK11" s="98">
        <f t="shared" si="1"/>
        <v>8</v>
      </c>
    </row>
    <row r="12" spans="1:37" x14ac:dyDescent="0.25">
      <c r="A12" s="1"/>
      <c r="B12" s="2" t="s">
        <v>252</v>
      </c>
      <c r="C12" s="1"/>
      <c r="D12" s="2" t="s">
        <v>253</v>
      </c>
      <c r="E12" s="1"/>
      <c r="F12" s="7">
        <v>10</v>
      </c>
      <c r="G12" s="16">
        <v>1</v>
      </c>
      <c r="H12" s="7">
        <v>10</v>
      </c>
      <c r="I12" s="16">
        <v>2</v>
      </c>
      <c r="J12" s="7">
        <v>10</v>
      </c>
      <c r="K12" s="16"/>
      <c r="L12" s="7"/>
      <c r="M12" s="16"/>
      <c r="N12" s="7">
        <v>10</v>
      </c>
      <c r="O12" s="16">
        <v>1</v>
      </c>
      <c r="P12" s="7">
        <v>10</v>
      </c>
      <c r="Q12" s="16"/>
      <c r="R12" s="7">
        <v>10</v>
      </c>
      <c r="S12" s="16">
        <v>2</v>
      </c>
      <c r="T12" s="7"/>
      <c r="U12" s="16"/>
      <c r="V12" s="7">
        <v>10</v>
      </c>
      <c r="W12" s="16">
        <v>1</v>
      </c>
      <c r="X12" s="7">
        <v>10</v>
      </c>
      <c r="Y12" s="16"/>
      <c r="Z12" s="7">
        <v>10</v>
      </c>
      <c r="AA12" s="20">
        <v>1</v>
      </c>
      <c r="AB12" s="35">
        <v>10</v>
      </c>
      <c r="AC12" s="28">
        <v>2</v>
      </c>
      <c r="AD12" s="60"/>
      <c r="AE12" s="16"/>
      <c r="AF12" s="7"/>
      <c r="AG12" s="16"/>
      <c r="AH12" s="7">
        <v>10</v>
      </c>
      <c r="AI12" s="20"/>
      <c r="AJ12" s="95">
        <f t="shared" si="2"/>
        <v>10</v>
      </c>
      <c r="AK12" s="98">
        <f t="shared" si="1"/>
        <v>10</v>
      </c>
    </row>
    <row r="13" spans="1:37" x14ac:dyDescent="0.25">
      <c r="A13" s="1"/>
      <c r="B13" s="2" t="s">
        <v>254</v>
      </c>
      <c r="C13" s="1"/>
      <c r="D13" s="2" t="s">
        <v>255</v>
      </c>
      <c r="E13" s="1"/>
      <c r="F13" s="7"/>
      <c r="G13" s="16"/>
      <c r="H13" s="7"/>
      <c r="I13" s="16"/>
      <c r="J13" s="7">
        <v>6</v>
      </c>
      <c r="K13" s="16">
        <v>2</v>
      </c>
      <c r="L13" s="7"/>
      <c r="M13" s="16"/>
      <c r="N13" s="7">
        <v>6</v>
      </c>
      <c r="O13" s="16">
        <v>3</v>
      </c>
      <c r="P13" s="7">
        <v>6</v>
      </c>
      <c r="Q13" s="16"/>
      <c r="R13" s="7">
        <v>1</v>
      </c>
      <c r="S13" s="16"/>
      <c r="T13" s="7">
        <v>6</v>
      </c>
      <c r="U13" s="16">
        <v>1</v>
      </c>
      <c r="V13" s="7">
        <v>6</v>
      </c>
      <c r="W13" s="16">
        <v>2</v>
      </c>
      <c r="X13" s="7">
        <v>6</v>
      </c>
      <c r="Y13" s="16"/>
      <c r="Z13" s="7">
        <v>6</v>
      </c>
      <c r="AA13" s="20">
        <v>2</v>
      </c>
      <c r="AB13" s="35"/>
      <c r="AC13" s="28"/>
      <c r="AD13" s="60">
        <v>6</v>
      </c>
      <c r="AE13" s="16">
        <v>3</v>
      </c>
      <c r="AF13" s="7">
        <v>6</v>
      </c>
      <c r="AG13" s="16">
        <v>1</v>
      </c>
      <c r="AH13" s="7">
        <v>6</v>
      </c>
      <c r="AI13" s="20">
        <v>3</v>
      </c>
      <c r="AJ13" s="95">
        <f t="shared" si="0"/>
        <v>11</v>
      </c>
      <c r="AK13" s="98">
        <f t="shared" si="1"/>
        <v>17</v>
      </c>
    </row>
    <row r="14" spans="1:37" x14ac:dyDescent="0.25">
      <c r="A14" s="1"/>
      <c r="B14" s="2" t="s">
        <v>256</v>
      </c>
      <c r="C14" s="1"/>
      <c r="D14" s="2" t="s">
        <v>257</v>
      </c>
      <c r="E14" s="1"/>
      <c r="F14" s="7">
        <v>2</v>
      </c>
      <c r="G14" s="16">
        <v>2</v>
      </c>
      <c r="H14" s="7">
        <v>2</v>
      </c>
      <c r="I14" s="16">
        <v>8</v>
      </c>
      <c r="J14" s="7">
        <v>2</v>
      </c>
      <c r="K14" s="16">
        <v>6</v>
      </c>
      <c r="L14" s="7">
        <v>2</v>
      </c>
      <c r="M14" s="16">
        <v>2</v>
      </c>
      <c r="N14" s="7">
        <v>2</v>
      </c>
      <c r="O14" s="16">
        <v>5</v>
      </c>
      <c r="P14" s="7">
        <v>2</v>
      </c>
      <c r="Q14" s="16">
        <v>3</v>
      </c>
      <c r="R14" s="7">
        <v>2</v>
      </c>
      <c r="S14" s="16">
        <v>9</v>
      </c>
      <c r="T14" s="7">
        <v>2</v>
      </c>
      <c r="U14" s="16">
        <v>7</v>
      </c>
      <c r="V14" s="7">
        <v>2</v>
      </c>
      <c r="W14" s="16">
        <v>3</v>
      </c>
      <c r="X14" s="7"/>
      <c r="Y14" s="16"/>
      <c r="Z14" s="7">
        <v>2</v>
      </c>
      <c r="AA14" s="20"/>
      <c r="AB14" s="35">
        <v>2</v>
      </c>
      <c r="AC14" s="28">
        <v>8</v>
      </c>
      <c r="AD14" s="60">
        <v>2</v>
      </c>
      <c r="AE14" s="16">
        <v>2</v>
      </c>
      <c r="AF14" s="7">
        <v>2</v>
      </c>
      <c r="AG14" s="16"/>
      <c r="AH14" s="7">
        <v>2</v>
      </c>
      <c r="AI14" s="20">
        <v>5</v>
      </c>
      <c r="AJ14" s="95">
        <f t="shared" si="0"/>
        <v>13</v>
      </c>
      <c r="AK14" s="98">
        <f t="shared" si="1"/>
        <v>60</v>
      </c>
    </row>
    <row r="15" spans="1:37" x14ac:dyDescent="0.25">
      <c r="A15" s="1"/>
      <c r="B15" s="2" t="s">
        <v>258</v>
      </c>
      <c r="C15" s="1"/>
      <c r="D15" s="2" t="s">
        <v>259</v>
      </c>
      <c r="E15" s="1"/>
      <c r="F15" s="7">
        <v>1</v>
      </c>
      <c r="G15" s="16"/>
      <c r="H15" s="7">
        <v>1</v>
      </c>
      <c r="I15" s="16"/>
      <c r="J15" s="7">
        <v>1</v>
      </c>
      <c r="K15" s="16"/>
      <c r="L15" s="7">
        <v>1</v>
      </c>
      <c r="M15" s="16"/>
      <c r="N15" s="7">
        <v>1</v>
      </c>
      <c r="O15" s="16"/>
      <c r="P15" s="7">
        <v>1</v>
      </c>
      <c r="Q15" s="16"/>
      <c r="R15" s="7"/>
      <c r="S15" s="16"/>
      <c r="T15" s="7">
        <v>1</v>
      </c>
      <c r="U15" s="16"/>
      <c r="V15" s="7">
        <v>1</v>
      </c>
      <c r="W15" s="16"/>
      <c r="X15" s="7">
        <v>1</v>
      </c>
      <c r="Y15" s="16"/>
      <c r="Z15" s="7">
        <v>1</v>
      </c>
      <c r="AA15" s="20"/>
      <c r="AB15" s="35">
        <v>1</v>
      </c>
      <c r="AC15" s="28"/>
      <c r="AD15" s="60">
        <v>1</v>
      </c>
      <c r="AE15" s="16"/>
      <c r="AF15" s="7">
        <v>1</v>
      </c>
      <c r="AG15" s="16"/>
      <c r="AH15" s="7">
        <v>1</v>
      </c>
      <c r="AI15" s="20"/>
      <c r="AJ15" s="95">
        <f t="shared" si="0"/>
        <v>13</v>
      </c>
      <c r="AK15" s="98">
        <f t="shared" si="1"/>
        <v>0</v>
      </c>
    </row>
    <row r="16" spans="1:37" x14ac:dyDescent="0.25">
      <c r="A16" s="1"/>
      <c r="B16" s="2" t="s">
        <v>260</v>
      </c>
      <c r="C16" s="1"/>
      <c r="D16" s="2" t="s">
        <v>261</v>
      </c>
      <c r="E16" s="1"/>
      <c r="F16" s="7"/>
      <c r="G16" s="16"/>
      <c r="H16" s="7">
        <v>11</v>
      </c>
      <c r="I16" s="16"/>
      <c r="J16" s="7">
        <v>11</v>
      </c>
      <c r="K16" s="16"/>
      <c r="L16" s="7">
        <v>11</v>
      </c>
      <c r="M16" s="16"/>
      <c r="N16" s="7">
        <v>11</v>
      </c>
      <c r="O16" s="16"/>
      <c r="P16" s="7">
        <v>11</v>
      </c>
      <c r="Q16" s="16"/>
      <c r="R16" s="7">
        <v>11</v>
      </c>
      <c r="S16" s="16">
        <v>3</v>
      </c>
      <c r="T16" s="7"/>
      <c r="U16" s="16"/>
      <c r="V16" s="7">
        <v>11</v>
      </c>
      <c r="W16" s="16">
        <v>1</v>
      </c>
      <c r="X16" s="7">
        <v>11</v>
      </c>
      <c r="Y16" s="16"/>
      <c r="Z16" s="7">
        <v>11</v>
      </c>
      <c r="AA16" s="20"/>
      <c r="AB16" s="35">
        <v>11</v>
      </c>
      <c r="AC16" s="28"/>
      <c r="AD16" s="60">
        <v>11</v>
      </c>
      <c r="AE16" s="16"/>
      <c r="AF16" s="7">
        <v>11</v>
      </c>
      <c r="AG16" s="16"/>
      <c r="AH16" s="7">
        <v>11</v>
      </c>
      <c r="AI16" s="20"/>
      <c r="AJ16" s="95">
        <f t="shared" si="0"/>
        <v>12</v>
      </c>
      <c r="AK16" s="98">
        <f t="shared" si="1"/>
        <v>4</v>
      </c>
    </row>
    <row r="17" spans="1:37" x14ac:dyDescent="0.25">
      <c r="A17" s="1"/>
      <c r="B17" s="2" t="s">
        <v>262</v>
      </c>
      <c r="C17" s="1"/>
      <c r="D17" s="2" t="s">
        <v>263</v>
      </c>
      <c r="E17" s="1"/>
      <c r="F17" s="7">
        <v>5</v>
      </c>
      <c r="G17" s="16">
        <v>2</v>
      </c>
      <c r="H17" s="7">
        <v>5</v>
      </c>
      <c r="I17" s="16">
        <v>5</v>
      </c>
      <c r="J17" s="7">
        <v>5</v>
      </c>
      <c r="K17" s="16">
        <v>1</v>
      </c>
      <c r="L17" s="7">
        <v>5</v>
      </c>
      <c r="M17" s="16">
        <v>1</v>
      </c>
      <c r="N17" s="7">
        <v>5</v>
      </c>
      <c r="O17" s="16"/>
      <c r="P17" s="7">
        <v>5</v>
      </c>
      <c r="Q17" s="16">
        <v>3</v>
      </c>
      <c r="R17" s="7">
        <v>5</v>
      </c>
      <c r="S17" s="16">
        <v>4</v>
      </c>
      <c r="T17" s="7">
        <v>5</v>
      </c>
      <c r="U17" s="16">
        <v>8</v>
      </c>
      <c r="V17" s="7">
        <v>5</v>
      </c>
      <c r="W17" s="16">
        <v>4</v>
      </c>
      <c r="X17" s="7">
        <v>5</v>
      </c>
      <c r="Y17" s="16">
        <v>3</v>
      </c>
      <c r="Z17" s="7">
        <v>5</v>
      </c>
      <c r="AA17" s="20">
        <v>2</v>
      </c>
      <c r="AB17" s="35">
        <v>5</v>
      </c>
      <c r="AC17" s="28">
        <v>6</v>
      </c>
      <c r="AD17" s="60">
        <v>5</v>
      </c>
      <c r="AE17" s="16">
        <v>2</v>
      </c>
      <c r="AF17" s="7">
        <v>5</v>
      </c>
      <c r="AG17" s="16">
        <v>3</v>
      </c>
      <c r="AH17" s="7">
        <v>5</v>
      </c>
      <c r="AI17" s="20">
        <v>6</v>
      </c>
      <c r="AJ17" s="95">
        <f t="shared" si="0"/>
        <v>14</v>
      </c>
      <c r="AK17" s="98">
        <f t="shared" si="1"/>
        <v>50</v>
      </c>
    </row>
    <row r="18" spans="1:37" x14ac:dyDescent="0.25">
      <c r="A18" s="1"/>
      <c r="B18" s="2" t="s">
        <v>264</v>
      </c>
      <c r="C18" s="1"/>
      <c r="D18" s="2" t="s">
        <v>265</v>
      </c>
      <c r="E18" s="1"/>
      <c r="F18" s="7">
        <v>4</v>
      </c>
      <c r="G18" s="16"/>
      <c r="H18" s="7">
        <v>4</v>
      </c>
      <c r="I18" s="16">
        <v>7</v>
      </c>
      <c r="J18" s="7">
        <v>4</v>
      </c>
      <c r="K18" s="16">
        <v>1</v>
      </c>
      <c r="L18" s="7">
        <v>4</v>
      </c>
      <c r="M18" s="16">
        <v>1</v>
      </c>
      <c r="N18" s="7">
        <v>4</v>
      </c>
      <c r="O18" s="16"/>
      <c r="P18" s="7">
        <v>4</v>
      </c>
      <c r="Q18" s="16">
        <v>1</v>
      </c>
      <c r="R18" s="7">
        <v>4</v>
      </c>
      <c r="S18" s="16">
        <v>1</v>
      </c>
      <c r="T18" s="7">
        <v>4</v>
      </c>
      <c r="U18" s="16">
        <v>4</v>
      </c>
      <c r="V18" s="7">
        <v>4</v>
      </c>
      <c r="W18" s="16">
        <v>1</v>
      </c>
      <c r="X18" s="7">
        <v>4</v>
      </c>
      <c r="Y18" s="16">
        <v>3</v>
      </c>
      <c r="Z18" s="7">
        <v>4</v>
      </c>
      <c r="AA18" s="20">
        <v>1</v>
      </c>
      <c r="AB18" s="35">
        <v>4</v>
      </c>
      <c r="AC18" s="28">
        <v>1</v>
      </c>
      <c r="AD18" s="60">
        <v>4</v>
      </c>
      <c r="AE18" s="16">
        <v>2</v>
      </c>
      <c r="AF18" s="7">
        <v>4</v>
      </c>
      <c r="AG18" s="16">
        <v>1</v>
      </c>
      <c r="AH18" s="7">
        <v>4</v>
      </c>
      <c r="AI18" s="20">
        <v>1</v>
      </c>
      <c r="AJ18" s="95">
        <f t="shared" si="0"/>
        <v>14</v>
      </c>
      <c r="AK18" s="98">
        <f t="shared" si="1"/>
        <v>25</v>
      </c>
    </row>
    <row r="19" spans="1:37" x14ac:dyDescent="0.25">
      <c r="A19" s="1"/>
      <c r="B19" s="2" t="s">
        <v>266</v>
      </c>
      <c r="C19" s="1"/>
      <c r="D19" s="2" t="s">
        <v>267</v>
      </c>
      <c r="E19" s="1"/>
      <c r="F19" s="7"/>
      <c r="G19" s="16"/>
      <c r="H19" s="7"/>
      <c r="I19" s="16"/>
      <c r="J19" s="7"/>
      <c r="K19" s="16"/>
      <c r="L19" s="7"/>
      <c r="M19" s="16"/>
      <c r="N19" s="7"/>
      <c r="O19" s="16"/>
      <c r="P19" s="7"/>
      <c r="Q19" s="16"/>
      <c r="R19" s="7"/>
      <c r="S19" s="16"/>
      <c r="T19" s="7"/>
      <c r="U19" s="16"/>
      <c r="V19" s="7"/>
      <c r="W19" s="16"/>
      <c r="Y19" s="16"/>
      <c r="Z19" s="7"/>
      <c r="AA19" s="20"/>
      <c r="AB19" s="35"/>
      <c r="AC19" s="28"/>
      <c r="AD19" s="60"/>
      <c r="AE19" s="16"/>
      <c r="AF19" s="7"/>
      <c r="AG19" s="16"/>
      <c r="AH19" s="7"/>
      <c r="AI19" s="20"/>
      <c r="AJ19" s="95">
        <f t="shared" si="0"/>
        <v>0</v>
      </c>
      <c r="AK19" s="98">
        <f t="shared" si="1"/>
        <v>0</v>
      </c>
    </row>
    <row r="20" spans="1:37" x14ac:dyDescent="0.25">
      <c r="A20" s="1"/>
      <c r="B20" s="2" t="s">
        <v>268</v>
      </c>
      <c r="C20" s="1"/>
      <c r="D20" s="2" t="s">
        <v>269</v>
      </c>
      <c r="E20" s="1"/>
      <c r="F20" s="7">
        <v>7</v>
      </c>
      <c r="G20" s="16"/>
      <c r="H20" s="7">
        <v>7</v>
      </c>
      <c r="I20" s="16">
        <v>1</v>
      </c>
      <c r="J20" s="7">
        <v>7</v>
      </c>
      <c r="K20" s="16"/>
      <c r="L20" s="7">
        <v>7</v>
      </c>
      <c r="M20" s="16"/>
      <c r="N20" s="7">
        <v>7</v>
      </c>
      <c r="O20" s="16"/>
      <c r="P20" s="7">
        <v>7</v>
      </c>
      <c r="Q20" s="16"/>
      <c r="R20" s="7">
        <v>7</v>
      </c>
      <c r="S20" s="16">
        <v>1</v>
      </c>
      <c r="T20" s="7">
        <v>7</v>
      </c>
      <c r="U20" s="16"/>
      <c r="V20" s="7"/>
      <c r="W20" s="16"/>
      <c r="X20" s="7"/>
      <c r="Y20" s="16"/>
      <c r="Z20" s="7">
        <v>7</v>
      </c>
      <c r="AA20" s="20"/>
      <c r="AB20" s="35"/>
      <c r="AC20" s="28"/>
      <c r="AD20" s="60">
        <v>9</v>
      </c>
      <c r="AE20" s="16"/>
      <c r="AF20" s="7">
        <v>7</v>
      </c>
      <c r="AG20" s="16">
        <v>1</v>
      </c>
      <c r="AH20" s="7">
        <v>7</v>
      </c>
      <c r="AI20" s="20"/>
      <c r="AJ20" s="95">
        <f t="shared" si="0"/>
        <v>12</v>
      </c>
      <c r="AK20" s="98">
        <f t="shared" si="1"/>
        <v>3</v>
      </c>
    </row>
    <row r="21" spans="1:37" x14ac:dyDescent="0.25">
      <c r="A21" s="1"/>
      <c r="B21" s="2" t="s">
        <v>270</v>
      </c>
      <c r="C21" s="1"/>
      <c r="D21" s="2" t="s">
        <v>271</v>
      </c>
      <c r="E21" s="1"/>
      <c r="F21" s="7"/>
      <c r="G21" s="16"/>
      <c r="H21" s="7"/>
      <c r="I21" s="16"/>
      <c r="J21" s="7"/>
      <c r="K21" s="16"/>
      <c r="L21" s="7"/>
      <c r="M21" s="16"/>
      <c r="N21" s="7"/>
      <c r="O21" s="16"/>
      <c r="P21" s="7"/>
      <c r="Q21" s="16"/>
      <c r="R21" s="7"/>
      <c r="S21" s="16"/>
      <c r="T21" s="7"/>
      <c r="U21" s="16"/>
      <c r="V21" s="7"/>
      <c r="W21" s="16"/>
      <c r="X21" s="7"/>
      <c r="Y21" s="16"/>
      <c r="Z21" s="7"/>
      <c r="AA21" s="20"/>
      <c r="AB21" s="35"/>
      <c r="AC21" s="28"/>
      <c r="AD21" s="60"/>
      <c r="AE21" s="16"/>
      <c r="AF21" s="7"/>
      <c r="AG21" s="16"/>
      <c r="AH21" s="7"/>
      <c r="AI21" s="20"/>
      <c r="AJ21" s="95">
        <f t="shared" ref="AJ21" si="3">COUNTA(F21,H21,J21,L21,N21,P21,R21,T21,V21,X21,Z21,AD21,AF21,AH21)</f>
        <v>0</v>
      </c>
      <c r="AK21" s="98">
        <f t="shared" si="1"/>
        <v>0</v>
      </c>
    </row>
    <row r="22" spans="1:37" x14ac:dyDescent="0.25">
      <c r="A22" s="1"/>
      <c r="B22" s="2" t="s">
        <v>272</v>
      </c>
      <c r="C22" s="1"/>
      <c r="D22" s="2" t="s">
        <v>273</v>
      </c>
      <c r="E22" s="1"/>
      <c r="F22" s="7"/>
      <c r="G22" s="16"/>
      <c r="H22" s="7">
        <v>8</v>
      </c>
      <c r="I22" s="16">
        <v>1</v>
      </c>
      <c r="J22" s="7">
        <v>8</v>
      </c>
      <c r="K22" s="16"/>
      <c r="L22" s="7">
        <v>8</v>
      </c>
      <c r="M22" s="16"/>
      <c r="N22" s="7">
        <v>8</v>
      </c>
      <c r="O22" s="16"/>
      <c r="P22" s="7">
        <v>8</v>
      </c>
      <c r="Q22" s="16"/>
      <c r="R22" s="7"/>
      <c r="S22" s="16"/>
      <c r="T22" s="7">
        <v>8</v>
      </c>
      <c r="U22" s="16"/>
      <c r="V22" s="7">
        <v>8</v>
      </c>
      <c r="W22" s="16"/>
      <c r="X22" s="7">
        <v>8</v>
      </c>
      <c r="Y22" s="16">
        <v>1</v>
      </c>
      <c r="Z22" s="7">
        <v>8</v>
      </c>
      <c r="AA22" s="20">
        <v>1</v>
      </c>
      <c r="AB22" s="35"/>
      <c r="AC22" s="28"/>
      <c r="AD22" s="60">
        <v>8</v>
      </c>
      <c r="AE22" s="16">
        <v>1</v>
      </c>
      <c r="AF22" s="7">
        <v>8</v>
      </c>
      <c r="AG22" s="16"/>
      <c r="AH22" s="7">
        <v>8</v>
      </c>
      <c r="AI22" s="20"/>
      <c r="AJ22" s="95">
        <f t="shared" si="0"/>
        <v>12</v>
      </c>
      <c r="AK22" s="98">
        <f t="shared" si="1"/>
        <v>4</v>
      </c>
    </row>
    <row r="23" spans="1:37" ht="15.75" thickBot="1" x14ac:dyDescent="0.3">
      <c r="A23" s="3"/>
      <c r="B23" s="4"/>
      <c r="C23" s="3"/>
      <c r="D23" s="4"/>
      <c r="E23" s="3"/>
      <c r="F23" s="8"/>
      <c r="G23" s="17"/>
      <c r="H23" s="8"/>
      <c r="I23" s="17"/>
      <c r="J23" s="8"/>
      <c r="K23" s="17"/>
      <c r="L23" s="8"/>
      <c r="M23" s="17"/>
      <c r="N23" s="8"/>
      <c r="O23" s="17"/>
      <c r="P23" s="8"/>
      <c r="Q23" s="17"/>
      <c r="R23" s="8"/>
      <c r="S23" s="17"/>
      <c r="T23" s="8"/>
      <c r="U23" s="17"/>
      <c r="V23" s="8"/>
      <c r="W23" s="17"/>
      <c r="X23" s="8"/>
      <c r="Y23" s="17"/>
      <c r="Z23" s="8"/>
      <c r="AA23" s="21"/>
      <c r="AB23" s="36"/>
      <c r="AC23" s="30"/>
      <c r="AD23" s="61"/>
      <c r="AE23" s="17"/>
      <c r="AF23" s="8"/>
      <c r="AG23" s="17"/>
      <c r="AH23" s="8"/>
      <c r="AI23" s="21"/>
      <c r="AJ23" s="96">
        <f t="shared" si="0"/>
        <v>0</v>
      </c>
      <c r="AK23" s="99">
        <f t="shared" si="1"/>
        <v>0</v>
      </c>
    </row>
    <row r="24" spans="1:37" x14ac:dyDescent="0.25">
      <c r="F24" s="14">
        <f>COUNTA(F7:F23)</f>
        <v>9</v>
      </c>
      <c r="G24" s="15">
        <f>SUM(G7:G23)</f>
        <v>7</v>
      </c>
      <c r="H24" s="14">
        <f>COUNTA(H7:H23)</f>
        <v>9</v>
      </c>
      <c r="I24" s="15">
        <f>SUM(I7:I23)</f>
        <v>25</v>
      </c>
      <c r="J24" s="14">
        <f>COUNTA(J7:J23)</f>
        <v>11</v>
      </c>
      <c r="K24" s="15">
        <f>SUM(K7:K23)</f>
        <v>11</v>
      </c>
      <c r="L24" s="14">
        <f>COUNTA(L7:L23)</f>
        <v>9</v>
      </c>
      <c r="M24" s="15">
        <f>SUM(M7:M23)</f>
        <v>6</v>
      </c>
      <c r="N24" s="14">
        <f>COUNTA(N7:N23)</f>
        <v>11</v>
      </c>
      <c r="O24" s="15">
        <f>SUM(O7:O23)</f>
        <v>10</v>
      </c>
      <c r="P24" s="14">
        <f>COUNTA(P7:P23)</f>
        <v>11</v>
      </c>
      <c r="Q24" s="15">
        <f>SUM(Q7:Q23)</f>
        <v>8</v>
      </c>
      <c r="R24" s="14">
        <f>COUNTA(R7:R23)</f>
        <v>8</v>
      </c>
      <c r="S24" s="15">
        <f>SUM(S7:S23)</f>
        <v>20</v>
      </c>
      <c r="T24" s="14">
        <f>COUNTA(T7:T23)</f>
        <v>9</v>
      </c>
      <c r="U24" s="15">
        <f>SUM(U7:U23)</f>
        <v>21</v>
      </c>
      <c r="V24" s="14">
        <f>COUNTA(V7:V23)</f>
        <v>10</v>
      </c>
      <c r="W24" s="15">
        <f>SUM(W7:W23)</f>
        <v>13</v>
      </c>
      <c r="X24" s="14">
        <f>COUNTA(X7:X23)</f>
        <v>9</v>
      </c>
      <c r="Y24" s="15">
        <f>SUM(Y7:Y23)</f>
        <v>7</v>
      </c>
      <c r="Z24" s="14">
        <f>COUNTA(Z7:Z23)</f>
        <v>11</v>
      </c>
      <c r="AA24" s="15">
        <f>SUM(AA7:AA23)</f>
        <v>8</v>
      </c>
      <c r="AB24" s="14">
        <f>COUNTA(AB7:AB23)</f>
        <v>7</v>
      </c>
      <c r="AC24" s="15">
        <f>SUM(AC7:AC23)</f>
        <v>17</v>
      </c>
      <c r="AD24" s="14">
        <f>COUNTA(AD7:AD23)</f>
        <v>10</v>
      </c>
      <c r="AE24" s="15">
        <f t="shared" ref="AE24:AG24" si="4">SUM(AE7:AE23)</f>
        <v>10</v>
      </c>
      <c r="AF24" s="14">
        <f>COUNTA(AF7:AF23)</f>
        <v>10</v>
      </c>
      <c r="AG24" s="15">
        <f t="shared" si="4"/>
        <v>7</v>
      </c>
      <c r="AH24" s="14">
        <f>COUNTA(AH7:AH23)</f>
        <v>11</v>
      </c>
      <c r="AI24" s="15">
        <f t="shared" ref="AI24" si="5">SUM(AI7:AI23)</f>
        <v>15</v>
      </c>
      <c r="AJ24" s="14"/>
      <c r="AK24" s="15">
        <f>SUM(AK7:AK23)</f>
        <v>185</v>
      </c>
    </row>
    <row r="32" spans="1:37" x14ac:dyDescent="0.25">
      <c r="D32" s="5"/>
    </row>
  </sheetData>
  <sheetProtection algorithmName="SHA-512" hashValue="LMfUTvGgIui48x38IqbuSWZLY7pvK4VMHgFbVO2Kq//WflawuViHFR/qWPrpwd6iT39U6cYk3mCDrQLo8Sd7gg==" saltValue="ti8p6MzmYZzBb/hgpiAf/g==" spinCount="100000" sheet="1" objects="1" scenarios="1"/>
  <mergeCells count="18">
    <mergeCell ref="P1:Q5"/>
    <mergeCell ref="R1:S5"/>
    <mergeCell ref="T1:U5"/>
    <mergeCell ref="V1:W5"/>
    <mergeCell ref="N1:O5"/>
    <mergeCell ref="A1:E6"/>
    <mergeCell ref="F1:G5"/>
    <mergeCell ref="H1:I5"/>
    <mergeCell ref="J1:K5"/>
    <mergeCell ref="L1:M5"/>
    <mergeCell ref="X1:Y5"/>
    <mergeCell ref="Z1:AA5"/>
    <mergeCell ref="AD1:AE5"/>
    <mergeCell ref="AJ1:AJ6"/>
    <mergeCell ref="AK1:AK6"/>
    <mergeCell ref="AF1:AG5"/>
    <mergeCell ref="AH1:AI5"/>
    <mergeCell ref="AB1:A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Class Général Algemeen Klass.</vt:lpstr>
      <vt:lpstr>Class par Klass per Clubs</vt:lpstr>
      <vt:lpstr>KAZSc</vt:lpstr>
      <vt:lpstr>MZV</vt:lpstr>
      <vt:lpstr>KGZV</vt:lpstr>
      <vt:lpstr>KWK</vt:lpstr>
      <vt:lpstr>LAQUA</vt:lpstr>
      <vt:lpstr>CCM</vt:lpstr>
      <vt:lpstr>ROSC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Belswim | Secr. WP FRBN KBZB</dc:creator>
  <cp:lastModifiedBy>Belswim | Secr. WP FRBN KBZB</cp:lastModifiedBy>
  <dcterms:created xsi:type="dcterms:W3CDTF">2025-03-21T15:13:26Z</dcterms:created>
  <dcterms:modified xsi:type="dcterms:W3CDTF">2026-05-10T07:31:53Z</dcterms:modified>
</cp:coreProperties>
</file>